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65401" windowWidth="11340" windowHeight="8775" activeTab="0"/>
  </bookViews>
  <sheets>
    <sheet name="табл 1" sheetId="1" r:id="rId1"/>
    <sheet name="табл 1 прод" sheetId="2" r:id="rId2"/>
  </sheets>
  <definedNames>
    <definedName name="_xlnm.Print_Area" localSheetId="1">'табл 1 прод'!$A$1:$X$15</definedName>
  </definedNames>
  <calcPr fullCalcOnLoad="1"/>
</workbook>
</file>

<file path=xl/sharedStrings.xml><?xml version="1.0" encoding="utf-8"?>
<sst xmlns="http://schemas.openxmlformats.org/spreadsheetml/2006/main" count="81" uniqueCount="32">
  <si>
    <t>Таблиця 1</t>
  </si>
  <si>
    <t>№ з/п</t>
  </si>
  <si>
    <t>КВЕД</t>
  </si>
  <si>
    <t>Назва підприємства</t>
  </si>
  <si>
    <t>Разом</t>
  </si>
  <si>
    <t>Сільске господарство, мисливство та повязані з ними послуги</t>
  </si>
  <si>
    <t xml:space="preserve">Чистий дохід (виручка) від реалізації продукції (тис.грн)                                       </t>
  </si>
  <si>
    <t xml:space="preserve">Собівартість реалізованої продукції (тис.грн)                                                               </t>
  </si>
  <si>
    <t xml:space="preserve">Фінансовий результат від звичайної діяльності до оподаткування (тис.грн)                                        </t>
  </si>
  <si>
    <t xml:space="preserve">Чистий прибуток (збиток) (тис.грн)                                                                  </t>
  </si>
  <si>
    <t xml:space="preserve">Сплата поточних податків та обов"язкових платежів до бюджету, усього (тис.грн)                                                          </t>
  </si>
  <si>
    <t>Фонд оплати праці (тис.грн)</t>
  </si>
  <si>
    <t>Таблиця 1 (продовження)</t>
  </si>
  <si>
    <t>План 2017 рік</t>
  </si>
  <si>
    <t xml:space="preserve">Факт 2017 рік </t>
  </si>
  <si>
    <t>факт/план  2017                     %</t>
  </si>
  <si>
    <t>План   2018 рік</t>
  </si>
  <si>
    <t xml:space="preserve">факт І півріччя 2018 рік </t>
  </si>
  <si>
    <t xml:space="preserve">очікув 2018 рік </t>
  </si>
  <si>
    <t>Прогноз 2019 рік</t>
  </si>
  <si>
    <r>
      <t>Основні</t>
    </r>
    <r>
      <rPr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показники роботи комунальних підприємств Новоайдарського району на 2019 рік</t>
    </r>
  </si>
  <si>
    <r>
      <t>Основні</t>
    </r>
    <r>
      <rPr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показники роботи комунальних підприємств  Новоайдарського району на 2019 рік</t>
    </r>
  </si>
  <si>
    <t>38.11</t>
  </si>
  <si>
    <t>71.12</t>
  </si>
  <si>
    <t>Новоайдарське районне комунальне підприємство технічної інвентаризації</t>
  </si>
  <si>
    <t>35.30</t>
  </si>
  <si>
    <t>Комунальне підприємство "Щастинська теплова енергетична компанія"</t>
  </si>
  <si>
    <t>36.00 81.10 81.30 37.00 38.11</t>
  </si>
  <si>
    <t>Комунальне підприємство "Жилбудсервис"</t>
  </si>
  <si>
    <t>Комунальне підприємство "Новоайдарське СКП"</t>
  </si>
  <si>
    <t>Новоайдарське районне комунальне підприємство «Райбудзамовлення»</t>
  </si>
  <si>
    <t>Районне комунальне підприємство "Редакція газети  "Вісник Новоайдарщини"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</si>
</sst>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sz val="7"/>
      <name val="Arial Cyr"/>
      <family val="0"/>
    </font>
    <font>
      <b/>
      <sz val="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6" fillId="0" borderId="0" xfId="0" applyFont="1" applyAlignment="1">
      <alignment/>
    </xf>
    <xf numFmtId="17" fontId="5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176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25" fillId="0" borderId="10" xfId="0" applyNumberFormat="1" applyFont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view="pageBreakPreview" zoomScale="120" zoomScaleNormal="124" zoomScaleSheetLayoutView="120" zoomScalePageLayoutView="0" workbookViewId="0" topLeftCell="A1">
      <selection activeCell="H16" sqref="H16"/>
    </sheetView>
  </sheetViews>
  <sheetFormatPr defaultColWidth="9.00390625" defaultRowHeight="12.75"/>
  <cols>
    <col min="1" max="1" width="2.625" style="0" customWidth="1"/>
    <col min="2" max="2" width="3.875" style="0" customWidth="1"/>
    <col min="3" max="3" width="24.625" style="0" customWidth="1"/>
    <col min="4" max="5" width="5.625" style="0" customWidth="1"/>
    <col min="6" max="6" width="6.25390625" style="0" customWidth="1"/>
    <col min="7" max="7" width="5.875" style="0" customWidth="1"/>
    <col min="8" max="9" width="6.375" style="0" customWidth="1"/>
    <col min="10" max="10" width="6.125" style="0" customWidth="1"/>
    <col min="11" max="11" width="5.75390625" style="0" customWidth="1"/>
    <col min="12" max="12" width="5.875" style="0" customWidth="1"/>
    <col min="13" max="13" width="6.375" style="0" customWidth="1"/>
    <col min="14" max="15" width="5.375" style="0" customWidth="1"/>
    <col min="16" max="16" width="6.625" style="0" customWidth="1"/>
    <col min="17" max="18" width="5.875" style="0" customWidth="1"/>
    <col min="19" max="19" width="5.75390625" style="0" customWidth="1"/>
    <col min="20" max="21" width="6.25390625" style="0" customWidth="1"/>
    <col min="22" max="22" width="6.875" style="0" customWidth="1"/>
    <col min="23" max="23" width="7.625" style="0" customWidth="1"/>
    <col min="24" max="24" width="5.875" style="0" customWidth="1"/>
  </cols>
  <sheetData>
    <row r="1" spans="1:24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9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6.75" customHeight="1">
      <c r="A3" s="1"/>
    </row>
    <row r="4" spans="1:24" ht="19.5" customHeight="1">
      <c r="A4" s="28" t="s">
        <v>1</v>
      </c>
      <c r="B4" s="28" t="s">
        <v>2</v>
      </c>
      <c r="C4" s="28" t="s">
        <v>3</v>
      </c>
      <c r="D4" s="27" t="s">
        <v>9</v>
      </c>
      <c r="E4" s="27"/>
      <c r="F4" s="27"/>
      <c r="G4" s="27"/>
      <c r="H4" s="27"/>
      <c r="I4" s="27"/>
      <c r="J4" s="27"/>
      <c r="K4" s="27" t="s">
        <v>10</v>
      </c>
      <c r="L4" s="27"/>
      <c r="M4" s="27"/>
      <c r="N4" s="27"/>
      <c r="O4" s="27"/>
      <c r="P4" s="27"/>
      <c r="Q4" s="27"/>
      <c r="R4" s="27" t="s">
        <v>11</v>
      </c>
      <c r="S4" s="27"/>
      <c r="T4" s="27"/>
      <c r="U4" s="27"/>
      <c r="V4" s="27"/>
      <c r="W4" s="27"/>
      <c r="X4" s="27"/>
    </row>
    <row r="5" spans="1:24" ht="28.5" customHeight="1">
      <c r="A5" s="29"/>
      <c r="B5" s="29"/>
      <c r="C5" s="29"/>
      <c r="D5" s="5" t="s">
        <v>13</v>
      </c>
      <c r="E5" s="6" t="s">
        <v>14</v>
      </c>
      <c r="F5" s="4" t="s">
        <v>15</v>
      </c>
      <c r="G5" s="5" t="s">
        <v>16</v>
      </c>
      <c r="H5" s="5" t="s">
        <v>17</v>
      </c>
      <c r="I5" s="5" t="s">
        <v>18</v>
      </c>
      <c r="J5" s="4" t="s">
        <v>19</v>
      </c>
      <c r="K5" s="5" t="s">
        <v>13</v>
      </c>
      <c r="L5" s="6" t="s">
        <v>14</v>
      </c>
      <c r="M5" s="4" t="s">
        <v>15</v>
      </c>
      <c r="N5" s="5" t="s">
        <v>16</v>
      </c>
      <c r="O5" s="5" t="s">
        <v>17</v>
      </c>
      <c r="P5" s="5" t="s">
        <v>18</v>
      </c>
      <c r="Q5" s="4" t="s">
        <v>19</v>
      </c>
      <c r="R5" s="5" t="s">
        <v>13</v>
      </c>
      <c r="S5" s="6" t="s">
        <v>14</v>
      </c>
      <c r="T5" s="4" t="s">
        <v>15</v>
      </c>
      <c r="U5" s="5" t="s">
        <v>16</v>
      </c>
      <c r="V5" s="5" t="s">
        <v>17</v>
      </c>
      <c r="W5" s="5" t="s">
        <v>18</v>
      </c>
      <c r="X5" s="4" t="s">
        <v>19</v>
      </c>
    </row>
    <row r="6" spans="1:24" ht="27" customHeight="1">
      <c r="A6" s="2"/>
      <c r="B6" s="11">
        <v>22</v>
      </c>
      <c r="C6" s="11" t="s">
        <v>31</v>
      </c>
      <c r="D6" s="20">
        <v>3</v>
      </c>
      <c r="E6" s="20">
        <v>3.4</v>
      </c>
      <c r="F6" s="20">
        <f>E6/D6*100</f>
        <v>113.33333333333333</v>
      </c>
      <c r="G6" s="20">
        <v>4.8</v>
      </c>
      <c r="H6" s="20">
        <v>-0.1</v>
      </c>
      <c r="I6" s="20">
        <v>4.8</v>
      </c>
      <c r="J6" s="20">
        <v>5.7</v>
      </c>
      <c r="K6" s="20">
        <v>59</v>
      </c>
      <c r="L6" s="20">
        <v>64.9</v>
      </c>
      <c r="M6" s="20">
        <f>L6/K6*100</f>
        <v>110.00000000000001</v>
      </c>
      <c r="N6" s="20">
        <v>70</v>
      </c>
      <c r="O6" s="20">
        <v>44.4</v>
      </c>
      <c r="P6" s="20">
        <v>83</v>
      </c>
      <c r="Q6" s="20">
        <v>90</v>
      </c>
      <c r="R6" s="20">
        <v>222</v>
      </c>
      <c r="S6" s="20">
        <v>229</v>
      </c>
      <c r="T6" s="20">
        <f>S6/R6*100</f>
        <v>103.15315315315314</v>
      </c>
      <c r="U6" s="20">
        <v>320</v>
      </c>
      <c r="V6" s="20">
        <v>139.1</v>
      </c>
      <c r="W6" s="20">
        <v>320</v>
      </c>
      <c r="X6" s="20">
        <v>330</v>
      </c>
    </row>
    <row r="7" spans="1:24" s="9" customFormat="1" ht="20.25" customHeight="1">
      <c r="A7" s="8"/>
      <c r="B7" s="12" t="s">
        <v>22</v>
      </c>
      <c r="C7" s="12" t="s">
        <v>29</v>
      </c>
      <c r="D7" s="21">
        <v>82</v>
      </c>
      <c r="E7" s="21">
        <v>8.4</v>
      </c>
      <c r="F7" s="20">
        <f aca="true" t="shared" si="0" ref="F7:F12">E7/D7*100</f>
        <v>10.24390243902439</v>
      </c>
      <c r="G7" s="21">
        <v>82</v>
      </c>
      <c r="H7" s="21">
        <v>-83</v>
      </c>
      <c r="I7" s="21">
        <v>41</v>
      </c>
      <c r="J7" s="21">
        <v>65.6</v>
      </c>
      <c r="K7" s="21">
        <v>450</v>
      </c>
      <c r="L7" s="21">
        <v>504.3</v>
      </c>
      <c r="M7" s="20">
        <f aca="true" t="shared" si="1" ref="M7:M12">L7/K7*100</f>
        <v>112.06666666666666</v>
      </c>
      <c r="N7" s="21">
        <v>600</v>
      </c>
      <c r="O7" s="21">
        <v>346.2</v>
      </c>
      <c r="P7" s="21">
        <v>700</v>
      </c>
      <c r="Q7" s="21">
        <v>850</v>
      </c>
      <c r="R7" s="21">
        <v>817</v>
      </c>
      <c r="S7" s="21">
        <v>801.3</v>
      </c>
      <c r="T7" s="20">
        <f aca="true" t="shared" si="2" ref="T7:T12">S7/R7*100</f>
        <v>98.078335373317</v>
      </c>
      <c r="U7" s="21">
        <v>1200</v>
      </c>
      <c r="V7" s="21">
        <v>508.6</v>
      </c>
      <c r="W7" s="21">
        <v>1100</v>
      </c>
      <c r="X7" s="21">
        <v>1400</v>
      </c>
    </row>
    <row r="8" spans="1:24" s="9" customFormat="1" ht="30" customHeight="1">
      <c r="A8" s="8"/>
      <c r="B8" s="12" t="s">
        <v>23</v>
      </c>
      <c r="C8" s="12" t="s">
        <v>24</v>
      </c>
      <c r="D8" s="21">
        <v>14.7</v>
      </c>
      <c r="E8" s="21">
        <v>14.7</v>
      </c>
      <c r="F8" s="20">
        <f t="shared" si="0"/>
        <v>100</v>
      </c>
      <c r="G8" s="21">
        <v>5</v>
      </c>
      <c r="H8" s="21">
        <v>17</v>
      </c>
      <c r="I8" s="21">
        <v>5</v>
      </c>
      <c r="J8" s="21">
        <v>5</v>
      </c>
      <c r="K8" s="21">
        <v>119.3</v>
      </c>
      <c r="L8" s="21">
        <v>119.3</v>
      </c>
      <c r="M8" s="20">
        <f t="shared" si="1"/>
        <v>100</v>
      </c>
      <c r="N8" s="21">
        <v>120</v>
      </c>
      <c r="O8" s="21">
        <v>31.7</v>
      </c>
      <c r="P8" s="21">
        <v>120</v>
      </c>
      <c r="Q8" s="21">
        <v>120</v>
      </c>
      <c r="R8" s="21">
        <v>237.4</v>
      </c>
      <c r="S8" s="21">
        <v>237.4</v>
      </c>
      <c r="T8" s="20">
        <f t="shared" si="2"/>
        <v>100</v>
      </c>
      <c r="U8" s="21">
        <v>505.8</v>
      </c>
      <c r="V8" s="21">
        <v>141.8</v>
      </c>
      <c r="W8" s="21">
        <v>505.8</v>
      </c>
      <c r="X8" s="21">
        <v>550</v>
      </c>
    </row>
    <row r="9" spans="1:24" s="9" customFormat="1" ht="27.75" customHeight="1">
      <c r="A9" s="8"/>
      <c r="B9" s="12">
        <v>74.9</v>
      </c>
      <c r="C9" s="12" t="s">
        <v>30</v>
      </c>
      <c r="D9" s="20">
        <v>15</v>
      </c>
      <c r="E9" s="20">
        <v>31.7</v>
      </c>
      <c r="F9" s="20">
        <f t="shared" si="0"/>
        <v>211.33333333333331</v>
      </c>
      <c r="G9" s="20">
        <v>15</v>
      </c>
      <c r="H9" s="20">
        <v>-64.8</v>
      </c>
      <c r="I9" s="20">
        <v>16.2</v>
      </c>
      <c r="J9" s="20">
        <v>16.4</v>
      </c>
      <c r="K9" s="20">
        <v>80</v>
      </c>
      <c r="L9" s="20">
        <v>79.1</v>
      </c>
      <c r="M9" s="20">
        <f t="shared" si="1"/>
        <v>98.87499999999999</v>
      </c>
      <c r="N9" s="20">
        <v>80</v>
      </c>
      <c r="O9" s="20">
        <v>44.2</v>
      </c>
      <c r="P9" s="20">
        <v>75</v>
      </c>
      <c r="Q9" s="20">
        <v>76</v>
      </c>
      <c r="R9" s="20">
        <v>192</v>
      </c>
      <c r="S9" s="20">
        <v>185.5</v>
      </c>
      <c r="T9" s="20">
        <f t="shared" si="2"/>
        <v>96.61458333333334</v>
      </c>
      <c r="U9" s="20">
        <v>186</v>
      </c>
      <c r="V9" s="20">
        <v>106.5</v>
      </c>
      <c r="W9" s="20">
        <v>180.5</v>
      </c>
      <c r="X9" s="20">
        <v>180.5</v>
      </c>
    </row>
    <row r="10" spans="1:24" s="9" customFormat="1" ht="27.75" customHeight="1">
      <c r="A10" s="8"/>
      <c r="B10" s="13" t="s">
        <v>25</v>
      </c>
      <c r="C10" s="14" t="s">
        <v>26</v>
      </c>
      <c r="D10" s="20">
        <v>5818</v>
      </c>
      <c r="E10" s="20">
        <v>8701.5</v>
      </c>
      <c r="F10" s="20">
        <f t="shared" si="0"/>
        <v>149.56170505328294</v>
      </c>
      <c r="G10" s="20">
        <v>5000</v>
      </c>
      <c r="H10" s="20">
        <v>-1390</v>
      </c>
      <c r="I10" s="20">
        <v>-2500</v>
      </c>
      <c r="J10" s="20">
        <v>-4200</v>
      </c>
      <c r="K10" s="20">
        <v>1500</v>
      </c>
      <c r="L10" s="20">
        <v>1362</v>
      </c>
      <c r="M10" s="20">
        <f t="shared" si="1"/>
        <v>90.8</v>
      </c>
      <c r="N10" s="20">
        <v>806.3</v>
      </c>
      <c r="O10" s="20">
        <v>202.4</v>
      </c>
      <c r="P10" s="20">
        <v>806.3</v>
      </c>
      <c r="Q10" s="20">
        <v>900</v>
      </c>
      <c r="R10" s="20">
        <v>2955.7</v>
      </c>
      <c r="S10" s="20">
        <v>3207.7</v>
      </c>
      <c r="T10" s="20">
        <f t="shared" si="2"/>
        <v>108.52589911019386</v>
      </c>
      <c r="U10" s="20">
        <v>3400</v>
      </c>
      <c r="V10" s="20">
        <v>1700</v>
      </c>
      <c r="W10" s="20">
        <v>3400</v>
      </c>
      <c r="X10" s="20">
        <v>4000</v>
      </c>
    </row>
    <row r="11" spans="1:24" s="9" customFormat="1" ht="45" customHeight="1">
      <c r="A11" s="8"/>
      <c r="B11" s="18" t="s">
        <v>27</v>
      </c>
      <c r="C11" s="10" t="s">
        <v>28</v>
      </c>
      <c r="D11" s="20">
        <v>350</v>
      </c>
      <c r="E11" s="20">
        <v>-1204</v>
      </c>
      <c r="F11" s="20">
        <f t="shared" si="0"/>
        <v>-344</v>
      </c>
      <c r="G11" s="20">
        <v>230</v>
      </c>
      <c r="H11" s="20">
        <v>602</v>
      </c>
      <c r="I11" s="20">
        <v>900</v>
      </c>
      <c r="J11" s="20">
        <v>660</v>
      </c>
      <c r="K11" s="20">
        <v>3000</v>
      </c>
      <c r="L11" s="20">
        <v>3703</v>
      </c>
      <c r="M11" s="20">
        <f t="shared" si="1"/>
        <v>123.43333333333332</v>
      </c>
      <c r="N11" s="20">
        <v>3200</v>
      </c>
      <c r="O11" s="20">
        <v>2315</v>
      </c>
      <c r="P11" s="20">
        <v>4850</v>
      </c>
      <c r="Q11" s="20">
        <v>5100</v>
      </c>
      <c r="R11" s="20">
        <v>7795</v>
      </c>
      <c r="S11" s="20">
        <v>7820</v>
      </c>
      <c r="T11" s="20">
        <f t="shared" si="2"/>
        <v>100.32071840923669</v>
      </c>
      <c r="U11" s="20">
        <v>7900</v>
      </c>
      <c r="V11" s="20">
        <v>3935</v>
      </c>
      <c r="W11" s="20">
        <v>8100</v>
      </c>
      <c r="X11" s="20">
        <v>9000</v>
      </c>
    </row>
    <row r="12" spans="1:24" s="17" customFormat="1" ht="15" customHeight="1">
      <c r="A12" s="15"/>
      <c r="B12" s="15"/>
      <c r="C12" s="16" t="s">
        <v>4</v>
      </c>
      <c r="D12" s="22">
        <f>SUM(D6:D11)</f>
        <v>6282.7</v>
      </c>
      <c r="E12" s="22">
        <f>SUM(E6:E11)</f>
        <v>7555.700000000001</v>
      </c>
      <c r="F12" s="20">
        <f t="shared" si="0"/>
        <v>120.26198927212823</v>
      </c>
      <c r="G12" s="22">
        <f aca="true" t="shared" si="3" ref="G12:L12">SUM(G6:G11)</f>
        <v>5336.8</v>
      </c>
      <c r="H12" s="22">
        <f t="shared" si="3"/>
        <v>-918.9000000000001</v>
      </c>
      <c r="I12" s="22">
        <f t="shared" si="3"/>
        <v>-1533</v>
      </c>
      <c r="J12" s="22">
        <f t="shared" si="3"/>
        <v>-3447.3</v>
      </c>
      <c r="K12" s="22">
        <f t="shared" si="3"/>
        <v>5208.3</v>
      </c>
      <c r="L12" s="22">
        <f t="shared" si="3"/>
        <v>5832.6</v>
      </c>
      <c r="M12" s="20">
        <f t="shared" si="1"/>
        <v>111.98663671447497</v>
      </c>
      <c r="N12" s="22">
        <f aca="true" t="shared" si="4" ref="N12:S12">SUM(N6:N11)</f>
        <v>4876.3</v>
      </c>
      <c r="O12" s="22">
        <f t="shared" si="4"/>
        <v>2983.9</v>
      </c>
      <c r="P12" s="22">
        <f t="shared" si="4"/>
        <v>6634.3</v>
      </c>
      <c r="Q12" s="22">
        <f t="shared" si="4"/>
        <v>7136</v>
      </c>
      <c r="R12" s="22">
        <f t="shared" si="4"/>
        <v>12219.1</v>
      </c>
      <c r="S12" s="22">
        <f t="shared" si="4"/>
        <v>12480.9</v>
      </c>
      <c r="T12" s="20">
        <f t="shared" si="2"/>
        <v>102.14254732345263</v>
      </c>
      <c r="U12" s="22">
        <f>SUM(U6:U11)</f>
        <v>13511.8</v>
      </c>
      <c r="V12" s="22">
        <f>SUM(V6:V11)</f>
        <v>6531</v>
      </c>
      <c r="W12" s="22">
        <f>SUM(W6:W11)</f>
        <v>13606.3</v>
      </c>
      <c r="X12" s="22">
        <f>SUM(X6:X11)</f>
        <v>15460.5</v>
      </c>
    </row>
  </sheetData>
  <sheetProtection/>
  <mergeCells count="8">
    <mergeCell ref="A1:X1"/>
    <mergeCell ref="A2:X2"/>
    <mergeCell ref="K4:Q4"/>
    <mergeCell ref="R4:X4"/>
    <mergeCell ref="A4:A5"/>
    <mergeCell ref="B4:B5"/>
    <mergeCell ref="C4:C5"/>
    <mergeCell ref="D4:J4"/>
  </mergeCells>
  <printOptions horizontalCentered="1"/>
  <pageMargins left="0.1968503937007874" right="0.1968503937007874" top="0.34" bottom="0.1968503937007874" header="0" footer="0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view="pageBreakPreview" zoomScale="120" zoomScaleNormal="124" zoomScaleSheetLayoutView="120" workbookViewId="0" topLeftCell="A1">
      <selection activeCell="A17" sqref="A17:IV17"/>
    </sheetView>
  </sheetViews>
  <sheetFormatPr defaultColWidth="9.00390625" defaultRowHeight="12.75"/>
  <cols>
    <col min="1" max="1" width="2.625" style="0" customWidth="1"/>
    <col min="2" max="2" width="3.875" style="0" customWidth="1"/>
    <col min="3" max="3" width="24.625" style="0" customWidth="1"/>
    <col min="4" max="5" width="5.625" style="0" customWidth="1"/>
    <col min="6" max="6" width="6.25390625" style="0" customWidth="1"/>
    <col min="7" max="8" width="5.875" style="0" customWidth="1"/>
    <col min="9" max="9" width="6.375" style="0" customWidth="1"/>
    <col min="10" max="10" width="6.125" style="0" customWidth="1"/>
    <col min="11" max="11" width="5.75390625" style="0" customWidth="1"/>
    <col min="12" max="12" width="5.875" style="0" customWidth="1"/>
    <col min="13" max="14" width="6.375" style="0" customWidth="1"/>
    <col min="15" max="15" width="5.375" style="0" customWidth="1"/>
    <col min="16" max="16" width="6.625" style="0" customWidth="1"/>
    <col min="17" max="17" width="5.875" style="0" customWidth="1"/>
    <col min="18" max="18" width="5.625" style="0" customWidth="1"/>
    <col min="19" max="19" width="5.75390625" style="0" customWidth="1"/>
    <col min="20" max="21" width="6.25390625" style="0" customWidth="1"/>
    <col min="22" max="22" width="6.875" style="0" customWidth="1"/>
    <col min="23" max="23" width="7.625" style="0" customWidth="1"/>
    <col min="24" max="24" width="5.875" style="0" customWidth="1"/>
  </cols>
  <sheetData>
    <row r="1" spans="1:2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ht="19.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6.75" customHeight="1">
      <c r="A3" s="1"/>
    </row>
    <row r="5" spans="1:24" ht="15.7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8" customHeight="1">
      <c r="A6" s="28" t="s">
        <v>1</v>
      </c>
      <c r="B6" s="28" t="s">
        <v>2</v>
      </c>
      <c r="C6" s="28" t="s">
        <v>3</v>
      </c>
      <c r="D6" s="27" t="s">
        <v>6</v>
      </c>
      <c r="E6" s="27"/>
      <c r="F6" s="27"/>
      <c r="G6" s="27"/>
      <c r="H6" s="27"/>
      <c r="I6" s="27"/>
      <c r="J6" s="27"/>
      <c r="K6" s="27" t="s">
        <v>7</v>
      </c>
      <c r="L6" s="27"/>
      <c r="M6" s="27"/>
      <c r="N6" s="27"/>
      <c r="O6" s="27"/>
      <c r="P6" s="27"/>
      <c r="Q6" s="27"/>
      <c r="R6" s="27" t="s">
        <v>8</v>
      </c>
      <c r="S6" s="27"/>
      <c r="T6" s="27"/>
      <c r="U6" s="27"/>
      <c r="V6" s="27"/>
      <c r="W6" s="27"/>
      <c r="X6" s="27"/>
    </row>
    <row r="7" spans="1:24" ht="25.5" customHeight="1">
      <c r="A7" s="29"/>
      <c r="B7" s="29"/>
      <c r="C7" s="29"/>
      <c r="D7" s="5" t="s">
        <v>13</v>
      </c>
      <c r="E7" s="6" t="s">
        <v>14</v>
      </c>
      <c r="F7" s="4" t="s">
        <v>15</v>
      </c>
      <c r="G7" s="5" t="s">
        <v>16</v>
      </c>
      <c r="H7" s="5" t="s">
        <v>17</v>
      </c>
      <c r="I7" s="5" t="s">
        <v>18</v>
      </c>
      <c r="J7" s="4" t="s">
        <v>19</v>
      </c>
      <c r="K7" s="5" t="s">
        <v>13</v>
      </c>
      <c r="L7" s="6" t="s">
        <v>14</v>
      </c>
      <c r="M7" s="4" t="s">
        <v>15</v>
      </c>
      <c r="N7" s="5" t="s">
        <v>16</v>
      </c>
      <c r="O7" s="5" t="s">
        <v>17</v>
      </c>
      <c r="P7" s="5" t="s">
        <v>18</v>
      </c>
      <c r="Q7" s="4" t="s">
        <v>19</v>
      </c>
      <c r="R7" s="5" t="s">
        <v>13</v>
      </c>
      <c r="S7" s="6" t="s">
        <v>14</v>
      </c>
      <c r="T7" s="4" t="s">
        <v>15</v>
      </c>
      <c r="U7" s="5" t="s">
        <v>16</v>
      </c>
      <c r="V7" s="5" t="s">
        <v>17</v>
      </c>
      <c r="W7" s="5" t="s">
        <v>18</v>
      </c>
      <c r="X7" s="4" t="s">
        <v>19</v>
      </c>
    </row>
    <row r="8" spans="1:24" ht="12.75" hidden="1">
      <c r="A8" s="3"/>
      <c r="B8" s="3">
        <v>1</v>
      </c>
      <c r="C8" s="3"/>
      <c r="D8" s="27" t="s">
        <v>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27" customHeight="1">
      <c r="A9" s="2"/>
      <c r="B9" s="11">
        <v>22</v>
      </c>
      <c r="C9" s="11" t="s">
        <v>31</v>
      </c>
      <c r="D9" s="20">
        <v>463</v>
      </c>
      <c r="E9" s="20">
        <v>633.9</v>
      </c>
      <c r="F9" s="20">
        <f>E9/D9*100</f>
        <v>136.91144708423326</v>
      </c>
      <c r="G9" s="20">
        <v>775</v>
      </c>
      <c r="H9" s="20">
        <v>345.8</v>
      </c>
      <c r="I9" s="20">
        <v>775</v>
      </c>
      <c r="J9" s="20">
        <v>780</v>
      </c>
      <c r="K9" s="20">
        <v>460</v>
      </c>
      <c r="L9" s="20">
        <v>629.7</v>
      </c>
      <c r="M9" s="20">
        <f>L9/K9*100</f>
        <v>136.8913043478261</v>
      </c>
      <c r="N9" s="20">
        <v>750</v>
      </c>
      <c r="O9" s="20">
        <v>345.9</v>
      </c>
      <c r="P9" s="20">
        <v>750</v>
      </c>
      <c r="Q9" s="20">
        <v>774</v>
      </c>
      <c r="R9" s="20">
        <v>3</v>
      </c>
      <c r="S9" s="20">
        <v>4.2</v>
      </c>
      <c r="T9" s="20">
        <f>S9/R9*100</f>
        <v>140</v>
      </c>
      <c r="U9" s="20">
        <v>5</v>
      </c>
      <c r="V9" s="20">
        <v>-0.1</v>
      </c>
      <c r="W9" s="20">
        <v>5</v>
      </c>
      <c r="X9" s="20">
        <v>6</v>
      </c>
    </row>
    <row r="10" spans="1:24" s="9" customFormat="1" ht="20.25" customHeight="1">
      <c r="A10" s="8"/>
      <c r="B10" s="12" t="s">
        <v>22</v>
      </c>
      <c r="C10" s="12" t="s">
        <v>29</v>
      </c>
      <c r="D10" s="21">
        <v>1400</v>
      </c>
      <c r="E10" s="21">
        <v>1749</v>
      </c>
      <c r="F10" s="20">
        <f aca="true" t="shared" si="0" ref="F10:F15">E10/D10*100</f>
        <v>124.92857142857143</v>
      </c>
      <c r="G10" s="21">
        <v>1900</v>
      </c>
      <c r="H10" s="21">
        <v>891.3</v>
      </c>
      <c r="I10" s="21">
        <v>1900</v>
      </c>
      <c r="J10" s="21">
        <v>2500</v>
      </c>
      <c r="K10" s="21">
        <v>1300</v>
      </c>
      <c r="L10" s="21">
        <v>1738.7</v>
      </c>
      <c r="M10" s="20">
        <f aca="true" t="shared" si="1" ref="M10:M15">L10/K10*100</f>
        <v>133.74615384615385</v>
      </c>
      <c r="N10" s="21">
        <v>1800</v>
      </c>
      <c r="O10" s="21">
        <v>974.3</v>
      </c>
      <c r="P10" s="21">
        <v>1850</v>
      </c>
      <c r="Q10" s="21">
        <v>2420</v>
      </c>
      <c r="R10" s="21">
        <v>100</v>
      </c>
      <c r="S10" s="21">
        <v>10.3</v>
      </c>
      <c r="T10" s="20">
        <f>S10/R10*100</f>
        <v>10.3</v>
      </c>
      <c r="U10" s="21">
        <v>100</v>
      </c>
      <c r="V10" s="21">
        <v>-83</v>
      </c>
      <c r="W10" s="21">
        <v>50</v>
      </c>
      <c r="X10" s="21">
        <v>80</v>
      </c>
    </row>
    <row r="11" spans="1:24" s="9" customFormat="1" ht="30" customHeight="1">
      <c r="A11" s="8"/>
      <c r="B11" s="12" t="s">
        <v>23</v>
      </c>
      <c r="C11" s="12" t="s">
        <v>24</v>
      </c>
      <c r="D11" s="21">
        <v>333.9</v>
      </c>
      <c r="E11" s="21">
        <v>333.9</v>
      </c>
      <c r="F11" s="20">
        <f t="shared" si="0"/>
        <v>100</v>
      </c>
      <c r="G11" s="21">
        <v>647.6</v>
      </c>
      <c r="H11" s="21">
        <v>210.8</v>
      </c>
      <c r="I11" s="21">
        <v>647.6</v>
      </c>
      <c r="J11" s="21">
        <v>700</v>
      </c>
      <c r="K11" s="21">
        <v>315</v>
      </c>
      <c r="L11" s="21">
        <v>315</v>
      </c>
      <c r="M11" s="20">
        <f t="shared" si="1"/>
        <v>100</v>
      </c>
      <c r="N11" s="21">
        <v>642.6</v>
      </c>
      <c r="O11" s="21">
        <v>188.5</v>
      </c>
      <c r="P11" s="21">
        <v>642.6</v>
      </c>
      <c r="Q11" s="21">
        <v>695</v>
      </c>
      <c r="R11" s="21">
        <v>18.9</v>
      </c>
      <c r="S11" s="21">
        <v>18.9</v>
      </c>
      <c r="T11" s="20">
        <f>S11/R11*100</f>
        <v>100</v>
      </c>
      <c r="U11" s="21">
        <v>5</v>
      </c>
      <c r="V11" s="21">
        <v>22.3</v>
      </c>
      <c r="W11" s="21">
        <v>5</v>
      </c>
      <c r="X11" s="21">
        <v>5</v>
      </c>
    </row>
    <row r="12" spans="1:24" s="9" customFormat="1" ht="27.75" customHeight="1">
      <c r="A12" s="8"/>
      <c r="B12" s="12">
        <v>74.9</v>
      </c>
      <c r="C12" s="12" t="s">
        <v>30</v>
      </c>
      <c r="D12" s="20">
        <v>310</v>
      </c>
      <c r="E12" s="20">
        <v>306.5</v>
      </c>
      <c r="F12" s="20">
        <f t="shared" si="0"/>
        <v>98.87096774193549</v>
      </c>
      <c r="G12" s="20">
        <v>250</v>
      </c>
      <c r="H12" s="20">
        <v>33</v>
      </c>
      <c r="I12" s="20">
        <v>250</v>
      </c>
      <c r="J12" s="20">
        <v>260</v>
      </c>
      <c r="K12" s="20">
        <v>240</v>
      </c>
      <c r="L12" s="20">
        <v>267.8</v>
      </c>
      <c r="M12" s="20">
        <f t="shared" si="1"/>
        <v>111.58333333333334</v>
      </c>
      <c r="N12" s="20">
        <v>200</v>
      </c>
      <c r="O12" s="20">
        <v>97.8</v>
      </c>
      <c r="P12" s="20">
        <v>240</v>
      </c>
      <c r="Q12" s="20">
        <v>250</v>
      </c>
      <c r="R12" s="20">
        <v>20</v>
      </c>
      <c r="S12" s="20">
        <v>38.7</v>
      </c>
      <c r="T12" s="20">
        <f>S12/R12*100</f>
        <v>193.5</v>
      </c>
      <c r="U12" s="20">
        <v>20</v>
      </c>
      <c r="V12" s="20">
        <v>-64.8</v>
      </c>
      <c r="W12" s="23">
        <v>19.8</v>
      </c>
      <c r="X12" s="20">
        <v>20</v>
      </c>
    </row>
    <row r="13" spans="1:24" s="9" customFormat="1" ht="27.75" customHeight="1">
      <c r="A13" s="8"/>
      <c r="B13" s="13" t="s">
        <v>25</v>
      </c>
      <c r="C13" s="14" t="s">
        <v>26</v>
      </c>
      <c r="D13" s="20">
        <v>15645.7</v>
      </c>
      <c r="E13" s="20">
        <v>29599.4</v>
      </c>
      <c r="F13" s="20">
        <f t="shared" si="0"/>
        <v>189.1855270138121</v>
      </c>
      <c r="G13" s="20">
        <v>24324.8</v>
      </c>
      <c r="H13" s="20">
        <v>12162.4</v>
      </c>
      <c r="I13" s="20">
        <v>24324.8</v>
      </c>
      <c r="J13" s="20">
        <v>25000</v>
      </c>
      <c r="K13" s="20">
        <v>17240</v>
      </c>
      <c r="L13" s="20">
        <v>20840</v>
      </c>
      <c r="M13" s="20">
        <f t="shared" si="1"/>
        <v>120.88167053364269</v>
      </c>
      <c r="N13" s="20">
        <v>27104.8</v>
      </c>
      <c r="O13" s="20">
        <v>13532.4</v>
      </c>
      <c r="P13" s="20">
        <v>27104.8</v>
      </c>
      <c r="Q13" s="20">
        <v>30000</v>
      </c>
      <c r="R13" s="20">
        <v>-1594.3</v>
      </c>
      <c r="S13" s="20">
        <v>8795.4</v>
      </c>
      <c r="T13" s="20">
        <v>551.7</v>
      </c>
      <c r="U13" s="20">
        <v>-2780</v>
      </c>
      <c r="V13" s="20">
        <v>-1390</v>
      </c>
      <c r="W13" s="20">
        <v>-2780</v>
      </c>
      <c r="X13" s="20">
        <v>-4000</v>
      </c>
    </row>
    <row r="14" spans="1:24" s="9" customFormat="1" ht="45" customHeight="1">
      <c r="A14" s="8"/>
      <c r="B14" s="18" t="s">
        <v>27</v>
      </c>
      <c r="C14" s="10" t="s">
        <v>28</v>
      </c>
      <c r="D14" s="20">
        <v>23750</v>
      </c>
      <c r="E14" s="20">
        <v>24310</v>
      </c>
      <c r="F14" s="20">
        <f t="shared" si="0"/>
        <v>102.35789473684211</v>
      </c>
      <c r="G14" s="20">
        <v>26000</v>
      </c>
      <c r="H14" s="20">
        <v>14563</v>
      </c>
      <c r="I14" s="20">
        <v>29100</v>
      </c>
      <c r="J14" s="20">
        <v>29500</v>
      </c>
      <c r="K14" s="20">
        <v>22500</v>
      </c>
      <c r="L14" s="20">
        <v>25709</v>
      </c>
      <c r="M14" s="20">
        <f t="shared" si="1"/>
        <v>114.26222222222222</v>
      </c>
      <c r="N14" s="20">
        <v>2500</v>
      </c>
      <c r="O14" s="20">
        <v>13961</v>
      </c>
      <c r="P14" s="20">
        <v>28000</v>
      </c>
      <c r="Q14" s="20">
        <v>28300</v>
      </c>
      <c r="R14" s="20">
        <v>1250</v>
      </c>
      <c r="S14" s="20">
        <v>-1399</v>
      </c>
      <c r="T14" s="20">
        <f>S14/R14*100</f>
        <v>-111.92</v>
      </c>
      <c r="U14" s="20">
        <v>13961</v>
      </c>
      <c r="V14" s="20">
        <v>602</v>
      </c>
      <c r="W14" s="20">
        <v>1100</v>
      </c>
      <c r="X14" s="20">
        <v>1200</v>
      </c>
    </row>
    <row r="15" spans="1:24" s="19" customFormat="1" ht="15" customHeight="1">
      <c r="A15" s="3"/>
      <c r="B15" s="3"/>
      <c r="C15" s="7" t="s">
        <v>4</v>
      </c>
      <c r="D15" s="24">
        <f>SUM(D9:D14)</f>
        <v>41902.600000000006</v>
      </c>
      <c r="E15" s="24">
        <f>SUM(E9:E14)</f>
        <v>56932.7</v>
      </c>
      <c r="F15" s="24">
        <f t="shared" si="0"/>
        <v>135.869134612172</v>
      </c>
      <c r="G15" s="24">
        <f aca="true" t="shared" si="2" ref="G15:L15">SUM(G9:G14)</f>
        <v>53897.399999999994</v>
      </c>
      <c r="H15" s="24">
        <f t="shared" si="2"/>
        <v>28206.3</v>
      </c>
      <c r="I15" s="24">
        <f t="shared" si="2"/>
        <v>56997.399999999994</v>
      </c>
      <c r="J15" s="24">
        <f t="shared" si="2"/>
        <v>58740</v>
      </c>
      <c r="K15" s="24">
        <f t="shared" si="2"/>
        <v>42055</v>
      </c>
      <c r="L15" s="24">
        <f t="shared" si="2"/>
        <v>49500.2</v>
      </c>
      <c r="M15" s="24">
        <f t="shared" si="1"/>
        <v>117.70348353346807</v>
      </c>
      <c r="N15" s="24">
        <f aca="true" t="shared" si="3" ref="N15:S15">SUM(N9:N14)</f>
        <v>32997.399999999994</v>
      </c>
      <c r="O15" s="24">
        <f t="shared" si="3"/>
        <v>29099.9</v>
      </c>
      <c r="P15" s="24">
        <f t="shared" si="3"/>
        <v>58587.399999999994</v>
      </c>
      <c r="Q15" s="24">
        <f t="shared" si="3"/>
        <v>62439</v>
      </c>
      <c r="R15" s="24">
        <f t="shared" si="3"/>
        <v>-202.39999999999986</v>
      </c>
      <c r="S15" s="24">
        <f t="shared" si="3"/>
        <v>7468.5</v>
      </c>
      <c r="T15" s="24">
        <f>S15/R15*100*-1</f>
        <v>3689.9703557312278</v>
      </c>
      <c r="U15" s="24">
        <f>SUM(U9:U14)</f>
        <v>11311</v>
      </c>
      <c r="V15" s="24">
        <f>SUM(V9:V14)</f>
        <v>-913.5999999999999</v>
      </c>
      <c r="W15" s="24">
        <f>SUM(W9:W14)</f>
        <v>-1600.1999999999998</v>
      </c>
      <c r="X15" s="24">
        <f>SUM(X9:X14)</f>
        <v>-2689</v>
      </c>
    </row>
  </sheetData>
  <sheetProtection/>
  <mergeCells count="10">
    <mergeCell ref="A1:X1"/>
    <mergeCell ref="A2:AA2"/>
    <mergeCell ref="R6:X6"/>
    <mergeCell ref="D8:X8"/>
    <mergeCell ref="A5:X5"/>
    <mergeCell ref="A6:A7"/>
    <mergeCell ref="B6:B7"/>
    <mergeCell ref="C6:C7"/>
    <mergeCell ref="D6:J6"/>
    <mergeCell ref="K6:Q6"/>
  </mergeCells>
  <printOptions horizontalCentered="1"/>
  <pageMargins left="0.1968503937007874" right="0.1968503937007874" top="0.34" bottom="0.1968503937007874" header="0" footer="0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User</cp:lastModifiedBy>
  <cp:lastPrinted>2018-10-25T13:05:23Z</cp:lastPrinted>
  <dcterms:created xsi:type="dcterms:W3CDTF">2006-09-11T15:25:27Z</dcterms:created>
  <dcterms:modified xsi:type="dcterms:W3CDTF">2018-10-30T18:32:19Z</dcterms:modified>
  <cp:category/>
  <cp:version/>
  <cp:contentType/>
  <cp:contentStatus/>
</cp:coreProperties>
</file>