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35" windowWidth="9990" windowHeight="5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Лист1!$A$1:$J$157</definedName>
  </definedNames>
  <calcPr calcId="145621"/>
</workbook>
</file>

<file path=xl/calcChain.xml><?xml version="1.0" encoding="utf-8"?>
<calcChain xmlns="http://schemas.openxmlformats.org/spreadsheetml/2006/main">
  <c r="H157" i="1" l="1"/>
  <c r="C157" i="1"/>
  <c r="J105" i="1"/>
  <c r="I105" i="1"/>
  <c r="H105" i="1"/>
  <c r="G105" i="1"/>
  <c r="F105" i="1"/>
  <c r="E105" i="1"/>
  <c r="C105" i="1"/>
  <c r="C64" i="1"/>
  <c r="H64" i="1"/>
  <c r="C39" i="1"/>
  <c r="H39" i="1"/>
  <c r="I157" i="1" l="1"/>
  <c r="F157" i="1"/>
  <c r="G157" i="1"/>
  <c r="J157" i="1"/>
  <c r="E157" i="1"/>
  <c r="J153" i="1"/>
  <c r="I153" i="1"/>
  <c r="H153" i="1"/>
  <c r="G153" i="1"/>
  <c r="F153" i="1"/>
  <c r="E153" i="1"/>
  <c r="C153" i="1"/>
  <c r="H136" i="1"/>
  <c r="I136" i="1"/>
  <c r="J136" i="1"/>
  <c r="G136" i="1"/>
  <c r="C136" i="1"/>
  <c r="C72" i="1"/>
  <c r="G64" i="1"/>
  <c r="F64" i="1"/>
  <c r="E64" i="1"/>
  <c r="G39" i="1"/>
  <c r="F39" i="1"/>
  <c r="D153" i="1" l="1"/>
  <c r="D136" i="1"/>
  <c r="E136" i="1"/>
  <c r="F136" i="1"/>
  <c r="C130" i="1"/>
  <c r="J130" i="1"/>
  <c r="D130" i="1"/>
  <c r="E130" i="1"/>
  <c r="F130" i="1"/>
  <c r="G130" i="1"/>
  <c r="H130" i="1"/>
  <c r="D104" i="1"/>
  <c r="D72" i="1"/>
  <c r="E72" i="1"/>
  <c r="F72" i="1"/>
  <c r="G72" i="1"/>
  <c r="H72" i="1"/>
  <c r="I72" i="1"/>
  <c r="J72" i="1"/>
  <c r="D64" i="1"/>
  <c r="J64" i="1"/>
  <c r="D39" i="1"/>
  <c r="E39" i="1"/>
  <c r="J39" i="1"/>
  <c r="D157" i="1" l="1"/>
  <c r="F152" i="1"/>
  <c r="F150" i="1" l="1"/>
  <c r="F149" i="1"/>
  <c r="F148" i="1"/>
  <c r="F147" i="1"/>
  <c r="F146" i="1"/>
  <c r="F145" i="1"/>
  <c r="F139" i="1"/>
  <c r="F140" i="1"/>
  <c r="F141" i="1"/>
  <c r="F142" i="1"/>
  <c r="F143" i="1"/>
  <c r="F144" i="1"/>
  <c r="F151" i="1"/>
</calcChain>
</file>

<file path=xl/sharedStrings.xml><?xml version="1.0" encoding="utf-8"?>
<sst xmlns="http://schemas.openxmlformats.org/spreadsheetml/2006/main" count="200" uniqueCount="189">
  <si>
    <t>№з/п</t>
  </si>
  <si>
    <t>Назва проекту або заходу</t>
  </si>
  <si>
    <t>Кошторисна вартість обєкта,тис. грн.</t>
  </si>
  <si>
    <t>Експертний звіт, дата,номер</t>
  </si>
  <si>
    <t>МТД</t>
  </si>
  <si>
    <t>Державний бюджет</t>
  </si>
  <si>
    <t>Місцевий бюджет</t>
  </si>
  <si>
    <t>Реконструкція внутрішніх мереж електропостачання Новоайдарського РТМО</t>
  </si>
  <si>
    <t>Капітальний ремонт автодороги по вул. Верхня в с. Вовкодаєве Новоайдарського району Луганськой області</t>
  </si>
  <si>
    <t>Капітальний ремонт автодороги по вул. Шевченко в с. Колядівка Новоайдарського району Луганськой області</t>
  </si>
  <si>
    <t>Капітальний ремонт автодороги по вул. Центральна в с. Дмитрівка Новоайдарського району Луганськой області</t>
  </si>
  <si>
    <t>Капітальний ремонт автодороги по вул. Залізнична в с. Райгородка Новоайдарського району Луганськой області</t>
  </si>
  <si>
    <t>Капітальний ремонт автодороги по вул. Вокзальна в с. Бахмутівка Новоайдарського району Луганськой області</t>
  </si>
  <si>
    <t>Капітальний ремонт автодороги по вул. Незалежності в смт. Новоайдар  Луганськой області</t>
  </si>
  <si>
    <t>Капітальний ремонт автодороги по вул. В. Пятьоркіна в смт. Новоайдар  Луганськой області</t>
  </si>
  <si>
    <t xml:space="preserve">Капітальний ремонт автодороги по вулиці Миру села Олексіївка Новоайдарського району Луганської області </t>
  </si>
  <si>
    <t>Капітальний ремонт автодороги по вул. Сонячна в с. Новоохтирка Новоайдарського району Луганськой області</t>
  </si>
  <si>
    <t>Капітальний ремонт автодороги по вул. Озерна в с. Новоохтирка Новоайдарського району Луганськой області</t>
  </si>
  <si>
    <t>Капітальний ремонт автодороги по вул. Центральна в с. Новоохтирка Новоайдарського району Луганськой області</t>
  </si>
  <si>
    <t>ДФРР</t>
  </si>
  <si>
    <t>Надзвичайна кредитна програма для відновлення України</t>
  </si>
  <si>
    <t xml:space="preserve">Обласний </t>
  </si>
  <si>
    <t>районні, міські, поселкові,сільські, бюджету</t>
  </si>
  <si>
    <t>ТОВ "БУД-ВІК" від 18.11.2016 №13-0494-Е-КЧ</t>
  </si>
  <si>
    <t>ТОВ"Лугекспертиза" від 18.04.2016 № 18/04-16-1р</t>
  </si>
  <si>
    <t>ТОВ "БУД-ВІК" від 28.09.2016 №13-0403-Е-КЧ</t>
  </si>
  <si>
    <t>ТОВ "БУД-ВІК" від 28.09.2016 №13-0404-Е-КЧ</t>
  </si>
  <si>
    <t>ТОВ "БУД-ВІК" від 07.12.2016 №13-0521-Е-КЧ</t>
  </si>
  <si>
    <t>ТОВ "БУД-ВІК" від 23.08.2016 №13-0336-Е-КЧ</t>
  </si>
  <si>
    <t>ТОВ "БУД-ВІК" від 28.10.2015 №13-0380-Е-КЧ</t>
  </si>
  <si>
    <t>ТОВ "БУД-ВІК" від 23.08.2016 №13-0338-Е-КЧ</t>
  </si>
  <si>
    <t>ТОВ "БУД-ВІК" від 07.12.2016 №13-0338-Е-КЧ</t>
  </si>
  <si>
    <t>ТОВ "БУД-ВІК" від 23.08.2016 №13-0337-Е-КЧ</t>
  </si>
  <si>
    <t>ТОВ "БУД-ВІК" від 07.12.2016 №13-0524-Е-КЧ</t>
  </si>
  <si>
    <t>ТОВ "БУД-ВІК" від 07.12.2016 №13-0522-Е-КЧ</t>
  </si>
  <si>
    <t>ТОВ "БУД-ВІК" від 07.12.2016 №13-0523-Е-КЧ</t>
  </si>
  <si>
    <t>Капітальний ремонт з термомодернізаційним ефектом будинку Новоайдарського територіального центру соціального обслуговування (надання соціальних послуг) смт.Новоайдар Луганської області</t>
  </si>
  <si>
    <t>ТОВ "БУД-ВІК" від 16.01.2017 №13-0006-Е-КЧ</t>
  </si>
  <si>
    <t>Капітальний ремонт з термомодернізаційним ефектом Новоохтирської амбулаторії сімейного лікаря Новоайдарського ЦПМСД Луганської області</t>
  </si>
  <si>
    <t>ТОВ "БУД-ВІК" від 16.01.2017 №13-0003-Е-КЧ</t>
  </si>
  <si>
    <t>Капітальний ремонт з термомодернізаційним ефектом Новоохтирського терапевтичного  відділення № 2 Новоайдарського РТМО смт.Новоайдар Луганської області</t>
  </si>
  <si>
    <t>Капітальний ремонт лікувального корпусу Новоайдарського РТМО з термомодернізаційним ефектом смт.Новоайдар Луганської області</t>
  </si>
  <si>
    <t>ТОВ "БУД-ВІК" від 16.01.2017 №13-0004-Е-КЧ</t>
  </si>
  <si>
    <t>Капітальний ремонт з термомодернізаційним ефектом Штормівської амбулаторії сімейного лікаря Новоайдарського ЦПМСД Луганської області</t>
  </si>
  <si>
    <t>ТОВ "БУД-ВІК" від 16.01.2017 №13-0008-Е-КЧ</t>
  </si>
  <si>
    <t>Капітальний ремонт з термомодернізаційним ефектом дошкільного навчального закладу "Суржанський" смт.Новоайдар Луганської області</t>
  </si>
  <si>
    <t>ТОВ "БУД-ВІК" від 16.01.2017 №13-0009-Е-КЧ</t>
  </si>
  <si>
    <t>Капітальний ремонт з термомодернізаційним ефектом дошкільного навчального закладу "Сонечко" смт.Новоайдар Луганської області</t>
  </si>
  <si>
    <t>Капітальний ремонт з термомодернізаційним ефектом Бахмутівської амбулаторії сімейного лікаря Новоайдарського ЦПМСД Луганської області</t>
  </si>
  <si>
    <t>ТОВ "БУД-ВІК" від 16.01.2017 №13-0010-Е-КЧ</t>
  </si>
  <si>
    <t>ТОВ "БУД-ВІК" від 17.01.2017 №13-0011-Е-КЧ</t>
  </si>
  <si>
    <t>Капітальний  ремонт  з термомодернизаційним ефектом  будинку  Новоайдарської   районної  ради  пгт.  Новоайдар  Луганської  області</t>
  </si>
  <si>
    <t>ТОВ "БУД-ВІК" від 17.01.2017 №13-0005-Е-КЧ</t>
  </si>
  <si>
    <t>ТОВ "БУД-ВІК" від 16.01.2017 №13-0007-Е-КЧ</t>
  </si>
  <si>
    <t>ТОВ "БУД-ВІК" від 17.01.2017 №13-0015-Е-КЧ</t>
  </si>
  <si>
    <t>Розроблення генерального плану та плану зонування території села Олексіївка Олексіївської сільської ради Новоайдарського району Луганської області</t>
  </si>
  <si>
    <t>Розроблення генерального плану та плану зонування території села Михайлюки Олексіївської сільської ради Новоайдарського району Луганської області</t>
  </si>
  <si>
    <t>Розроблення генерального плану та плану зонування території с. Смолянинове Смолянинівської сільської ради Новоайдарського району Луганської області</t>
  </si>
  <si>
    <t>Розроблення генерального плану та плану зонування території с. Вовкодаєве Колядівської сільської ради Новоайдарського району Луганської області</t>
  </si>
  <si>
    <t>Розроблення генерального плану та плану зонування території с. Колядівка Колядівської сільської ради Новоайдарського району Луганської області</t>
  </si>
  <si>
    <t>Розроблення генерального плану та плану зонування території с.Штормове Штормівської сільської ради Новоайдарського району Луганської області</t>
  </si>
  <si>
    <t>Розроблення генерального плану та плану зонування території с.Гречишкине Гречишкинської сільської ради Новоайдарського району Луганської області</t>
  </si>
  <si>
    <t>Розроблення генерального плану та плану зонування території смт.Новоайдар Новоайдарської селищної ради Новоайдарського району Луганської області</t>
  </si>
  <si>
    <t>Розроблення генерального плану та плану зонування території с.Денежникове Денежниківської сільської ради Новоайдарського району Луганської області</t>
  </si>
  <si>
    <t>Розроблення генерального плану та плану зонування території с.Райгородка Райгородської сільської ради Новоайдарського району Луганської області</t>
  </si>
  <si>
    <t>Розроблення генерального плану та плану зонування території с.Бахмутівка Бахмутівської сільської ради Новоайдарського району Луганської області</t>
  </si>
  <si>
    <t>Розроблення генерального плану та плану зонування території с.Новоохтирка Новоохтирської сільської ради Новоайдарського району Луганської області</t>
  </si>
  <si>
    <t>Генеральний план та суміщенний з проектом детаольного планування території с.Чистопілля Побєдівської сельської ради Новоайдарського району Луганської області</t>
  </si>
  <si>
    <t>Генеральний план та суміщенний з проектом детаольного планування території селища Побєда Побєдівської сельської ради Новоайдарського району Луганської області</t>
  </si>
  <si>
    <t>Капітальний ремонт спортивного залу Денежниківської ЗОШ І-ІІІ ступенів Новоайдарського району Луганської області</t>
  </si>
  <si>
    <t>Капітальний ремонт спортивного залу Михайлюківської ЗОШ І-ІІІ ступенів Новоайдарського району Луганської області</t>
  </si>
  <si>
    <t>Капітальний ремонт спортивного залу Бахмутівської ЗОШ І-ІІІ ступенів Новоайдарського району Луганської області</t>
  </si>
  <si>
    <t>Капітальний ремонт спортивного залу Новоайдарської школи- гімназії Луганської області</t>
  </si>
  <si>
    <t>№13-0067-У-КЧ від 07.03.2017 ТОВ "Буд-Вік"</t>
  </si>
  <si>
    <t>Капітальний ремонт Смолянинівської АСЛ Новоайдарського ЦПМСД що знаходиться за адресою: Луганська область, Новоайдарський район, с.Смолянинолве, вул.Шевченко 1а</t>
  </si>
  <si>
    <t>ТОВ "БУД-ВІК" від 10.06.2016 №13-0222-Е-КЧ</t>
  </si>
  <si>
    <t>Реконструкція Райгородської АСВ Новоайдарського УПМСД, розташованої за адресою: Луганська область Новоайдарський район, с.Райгородка, вул.Нова,24 а</t>
  </si>
  <si>
    <t>ТОВ "БУД-ВІК" від 30.05.2016 №13-0196-Е-КЧ</t>
  </si>
  <si>
    <t>Капітальний ремонт громадської будівлі соціального згуртування за адресою: с.Денежникове Новоайдарського району Луганської області</t>
  </si>
  <si>
    <t>ТОВ "БУД-ВІК" від 23.11.2016 №13-0339-Е-КЧ</t>
  </si>
  <si>
    <t>Капітальний ремонт Марсівського народного будинку Луганської області Новоайдарського району</t>
  </si>
  <si>
    <t>нет</t>
  </si>
  <si>
    <t>Реконструкція системи водопостачання селища Побєда Новоайдарського району Луганської області</t>
  </si>
  <si>
    <t>Реконструкція центрального стерилізаційного відділення та протитуберкульозного кабінету з термодернізаційним ефектом Новоайдаського РТМО в смт.Новоайдар Луганської області</t>
  </si>
  <si>
    <t>ТОВ "БУД-ВІК" від 23.08.2016 №13-0340-Е-КЧ</t>
  </si>
  <si>
    <t>Додаток 4</t>
  </si>
  <si>
    <t>Перелік інвестиційних проектів</t>
  </si>
  <si>
    <t>за пріоритетними напрямками соціально-економічного розвитку,</t>
  </si>
  <si>
    <t>Пропозиції щодо джерел фінансування на 2017 рік, тис. грн</t>
  </si>
  <si>
    <t>ТОВ "Лугекспертиза" від 10.05.2017 №10/05-17-2к</t>
  </si>
  <si>
    <t>Поточний ремонт автодоріг по провулку Незалежності смт. Новоайдар Луганської області</t>
  </si>
  <si>
    <t>Поточний ремонт автодоріг по  вул. Полубоярова смт. Новоайдар Луганської області</t>
  </si>
  <si>
    <t>Поточний ремонт автодоріг по  вул. Віті П’ятьоркіна смт. Новоайдар Луганської області</t>
  </si>
  <si>
    <t>Поточний ремонт автодоріг по  вул. Гагаріна смт. Новоайдар Луганської області</t>
  </si>
  <si>
    <t>Поточний ремонт автодоріг по  провулка Дружби смт. Новоайдар Луганської області</t>
  </si>
  <si>
    <t>Поточний ремонт автодоріг по  вул. Незалежності смт. Новоайдар Луганської області</t>
  </si>
  <si>
    <t>Поточний ремонт автодоріг по  вул. Банківська смт. Новоайдар Луганської області</t>
  </si>
  <si>
    <t>Поточний ремонт автодоріг по  вул. Айдарська смт. Новоайдар Луганської області</t>
  </si>
  <si>
    <t>Поточний ремонт автодоріг по  вул. Мира смт. Новоайдар Луганської області</t>
  </si>
  <si>
    <t>Поточний ремонт автодоріг по  вул. Дружби смт. Новоайдар Луганської області</t>
  </si>
  <si>
    <t>17,541/17,541</t>
  </si>
  <si>
    <t>4,402/4,402</t>
  </si>
  <si>
    <t>8,6065/8,6065</t>
  </si>
  <si>
    <t>7,850/7,850</t>
  </si>
  <si>
    <t>16,1705/16,1705</t>
  </si>
  <si>
    <t>23,8325/23,8325</t>
  </si>
  <si>
    <t>17,9315/17,9315</t>
  </si>
  <si>
    <t>11,4785/11,4785</t>
  </si>
  <si>
    <t>14,8475/14,8475</t>
  </si>
  <si>
    <t>37,535/37,535</t>
  </si>
  <si>
    <t>Капітальний ремонт автодоріг по  вул. Сонячна смт. Новоайдар Луганської області</t>
  </si>
  <si>
    <t>807,1865/807,1865</t>
  </si>
  <si>
    <t>Реконструкція колишнього стоматологічного корпусу під розміщення ренгенологічної служби Новоайдарського РТМО по вул.Пролетарська, смт.Новоайдар, Луганської області</t>
  </si>
  <si>
    <t>Реконструкція інфекційного відділення з термомодернізаційним ефектом Новоайдарського РТМО по вул.Пролетарска, смт.Новоайдар, Луганської області</t>
  </si>
  <si>
    <t>Капітальний ремонт будівлі НВК Олексіївської школи - гімназії</t>
  </si>
  <si>
    <t>Придбання ренгенапарату</t>
  </si>
  <si>
    <t>Придбання Центрифуги РС -6МЦ</t>
  </si>
  <si>
    <t>Придбання гастрофіброскопу</t>
  </si>
  <si>
    <t>Капітальний ремонт Співаківського фельдшерського пункту, що знаходиться за адресою: Луганська область, Новоайдарський район, село Співаківка, вул. Центральна лінія, будинок, 10</t>
  </si>
  <si>
    <t>субвенція</t>
  </si>
  <si>
    <t>Забезпечення спеціалізованим автотранспортом центрів первинної медико - санітарної допомоги Луганської області</t>
  </si>
  <si>
    <t>619/-</t>
  </si>
  <si>
    <t>Капітальний ремонт Бахмутівської ЗОШ І-ІІІ ступенів Новоайдарського району Луганської області</t>
  </si>
  <si>
    <t>338,858/300,0</t>
  </si>
  <si>
    <t>Капітальний ремонт з термомодернізаційним ефектом НВК  Новоохтирської ЗОШ I-III -ступенів ДНЗ Новоайдарського району Луганської області</t>
  </si>
  <si>
    <t>Капітальний ремонт будівлі Новоайдарського районного методичного кабінету за адресою: смт.Новоайдар, вул.Дружби, 3</t>
  </si>
  <si>
    <t>Заклади освіти</t>
  </si>
  <si>
    <t>Всього</t>
  </si>
  <si>
    <t>Заклади охорони здоров'я</t>
  </si>
  <si>
    <t>Заклади культури</t>
  </si>
  <si>
    <t>Капітальний ремонт будівлі районного будинку культури смт.Новоайдар (ЗАГС)</t>
  </si>
  <si>
    <t>Поточний ремонт Айдар-Миколаївського клубу</t>
  </si>
  <si>
    <t>Дорожньо-транспортна інфраструктура</t>
  </si>
  <si>
    <t>5608,8631/967,3815</t>
  </si>
  <si>
    <t>Адміністративні будівлі</t>
  </si>
  <si>
    <t>Містобудівні документи</t>
  </si>
  <si>
    <t>Разом</t>
  </si>
  <si>
    <t>Придбання шкільний автобусів</t>
  </si>
  <si>
    <t>Капітальний ремонт частини адмінбудівлі Побєдівської сільської ради (під Побєдівський ФП) розташований в с.Побєда  Новоайдарського району Луганської області</t>
  </si>
  <si>
    <t>Реконструкція Гречишкінської загальноосвітньої школи І-ІІІ ступенів в с. Гречишкине Новоайдарського району Луганської області</t>
  </si>
  <si>
    <t>Будівництво мереж вуличного освітлення по вулицях Центральній, Молодіжній, Зеленій, Лісній селища Побєда Новоайдарського району Луганської області</t>
  </si>
  <si>
    <t>Нове Будівництво. Впровадження вуличного освітлення за інноваційними технологіями по вул.Шкільній в с.Штормове Новоайдарського району</t>
  </si>
  <si>
    <t>Нове Будівництво. Впровадження вуличного освітлення за інноваційними технологіями по вул.Центральній в с.Денежникове Новоайдарського району</t>
  </si>
  <si>
    <t>Нове Будівництво. Впровадження вуличного освітлення за іноваційними технологіями по вул. Істрашкіно в с.Гречишкіно Новоайдарського району</t>
  </si>
  <si>
    <t>Нове Будівництво. Впровадження вуличного освітлення за іноваційними технологіями по вул. Центральна в с.Бахмутівка Новоайдарського району</t>
  </si>
  <si>
    <t>Будівництво дитячого майданчику в с.Штормове Новоайдарського району</t>
  </si>
  <si>
    <t>Будівництво дитячого майданчику в с.Побєда Новоайдарського району</t>
  </si>
  <si>
    <t>Капітальний ремонт будівель та споруд, які перебувають у комунальній власності територіальної громади м.Щастя та числяться на балансі виконавчого комітету Щастинської міської ради (вул. Енергетіков,16 ЩЗ школа i-III ступенів № 2) харчувального блоку та їдальні.</t>
  </si>
  <si>
    <t>Капітальний ремонт будівель та споруд, які перебувають у комунальній власності територіальної громади м.Щастя та числяться на балансі виконавчого комітету Щастинської міської ради (кап ремонт  вул Гагаріна,8а, ДНЗ я/с "Зірочка" м. Щастя )</t>
  </si>
  <si>
    <t xml:space="preserve">Капітальний ремонт будівель та споруд, які перебувають у комунальній власності територіальної громади м.Щастя та числяться на балансі виконавчого комітету Щастинської міської ради (вул. Дружби,13 ЩЗ школа i-III ступенів № 1 ім. К.Кутового ) </t>
  </si>
  <si>
    <t>Капітальне будівництво (придбання) інших об"єктів (спортивний майданчик на кв. Енергетіков,16)</t>
  </si>
  <si>
    <t>Капітальний ремонт будівель та споруд, які перебувають у комунальній власності територіальної громади м.Щастя та числяться на балансі виконавчого комітету Щастинської міської ради (кап ремонт міської лікарні  вул Донецкая,97 хірургічне відділення  м. Щастя)</t>
  </si>
  <si>
    <t>Реконструкція та реставрація будівель та споруд, які перебувають у комунальній власності територіальної громади м.Щастя (реконструкція системи опалення міської лікарні)</t>
  </si>
  <si>
    <t>Реконструкція та реставрація будівель та споруд, які перебувають у комунальній власності територіальної громади м.Щастя (будівля виконкому пл. Миру,9)</t>
  </si>
  <si>
    <t>Капітальний ремонт житлового фонду м.Щастя, вул. Гагарина, 12</t>
  </si>
  <si>
    <t>Будівництво дитячого майданчику в с.Бахмутовка Новоайдарського району</t>
  </si>
  <si>
    <t xml:space="preserve">Капітальний ремонт будівлі  дошкільного навчального закладу ”Білосніжка”, розташованої за адресою: площа Центральна, буд. 3 , с.Олексіївка, Новоайдарського району, Луганської області                   </t>
  </si>
  <si>
    <t>Капітальний ремонт будівлі Штормівської загальноосвітньої школи І-ІІІ ступенів, розташованої за адресою: вул.Шкільна, 3, с.Штормове, Новоайдарського району Луганської області</t>
  </si>
  <si>
    <t>Капітальний ремонт будівлі Новоохтирської АСЛ Новоайдарського ЦПМСД, розташованої  за  адресою: вул.Лісова,2 ,с.Новоахтирка,  Новоайдарського району, Луганської області</t>
  </si>
  <si>
    <t xml:space="preserve">Реконструкція будівлі інфекційного відділення КЗ "Щастинська міська лікарня" під відділення судово-медичної експертизи та паталогічної анатомії в м. Щастя, Новоайдарського району, Луганської області </t>
  </si>
  <si>
    <t>Об'єкти житлово - комунального господарства</t>
  </si>
  <si>
    <t>Реконструкція мережі вуличного освітлення по вул.Поштова, с.Капітанове, Новоайдарського р-ну, Луганської області</t>
  </si>
  <si>
    <t>Реконструкція мережі вуличного освітлення по вул.Миру, с.Новоохтирка, Новоайдарського р-ну, Луганської області</t>
  </si>
  <si>
    <t>Реконструкція мережі вуличного освітлення по вул.Миру, с.Смолянинове, Новоайдарського р-ну, Луганської області</t>
  </si>
  <si>
    <t>Реконструкція мережі вуличного освітлення по вул.Миру, с.Муратове, Новоайдарського р-ну, Луганської області</t>
  </si>
  <si>
    <t>Реконструкція мережі вуличного освітлення по вул.Кравцова, с.Райгородка, Новоайдарського р-ну, Луганської області</t>
  </si>
  <si>
    <t>Реконструкція мережі вуличного освітлення по вул.Булавина, с.Трьохізбенка, Новоайдарського р-ну, Луганської області</t>
  </si>
  <si>
    <t>Реконструкція мережі вуличного освітлення по вул.Больнична, с.Денежникове, Новоайдарського р-ну, Луганської області</t>
  </si>
  <si>
    <t>Реконструкція мережі вуличного освітлення по вул.Полубоярова, смт.Новоайдар, Новоайдарського р-ну, Луганської області</t>
  </si>
  <si>
    <t>Реконструкція мережі вуличного освітлення по пров.Центральний, смт.Новоайдар, Новоайдарського р-ну, Луганської області</t>
  </si>
  <si>
    <t>Реконструкція мережі вуличного освітлення по вул.Центральна, с.Колядівка, Новоайдарського р-ну, Луганської області</t>
  </si>
  <si>
    <t>Реконструкція мережі вуличного освітлення по пл.Центральна, с.Олексіївка, Новоайдарського р-ну, Луганської області</t>
  </si>
  <si>
    <t>Реконструкція мережі вуличного освітлення по вул.Пятьоркіна, смт.Новоайдар, Новоайдарського р-ну, Луганської області</t>
  </si>
  <si>
    <t>Реконструкція мережі вуличного освітлення по вул.Юбілейна, смт.Новоайдар, Новоайдарського р-ну, Луганської області</t>
  </si>
  <si>
    <t>Реконструкція мережі вуличного освітлення по вул.Айдарська-пров.Айдарський, смт.Новоайдар, Новоайдарського р-ну, Луганської області</t>
  </si>
  <si>
    <t>Реконструкція мережі вуличного освітлення по вул.Центральна, с.Айдар-Миколаївка,  Новоайдарського р-ну, Луганської області</t>
  </si>
  <si>
    <t>Реконструкція мережі вуличного освітлення по вул.Шопіна-пров.Зелений, с.Айдар-Миколаївка,  Новоайдарського р-ну, Луганської області</t>
  </si>
  <si>
    <t>Реконструкція мережі вуличного освітлення по вул.Миру, с.Чабанівка,  Новоайдарського р-ну, Луганської області</t>
  </si>
  <si>
    <t>Реконструкція мережі вуличного освітлення по вул.Гагаріна, с.Гречишкине,  Новоайдарського р-ну, Луганської області</t>
  </si>
  <si>
    <t>Реконструкція мережі вуличного освітлення по вул.Коваленка, с.Безгинове,  Новоайдарського р-ну, Луганської області</t>
  </si>
  <si>
    <t>Реконструкція мережі вуличного освітлення по вул.Центральна, с.Співаківка,  Новоайдарського р-ну, Луганської області</t>
  </si>
  <si>
    <t>ІНШЕ</t>
  </si>
  <si>
    <t>Будівництво радіотелевізійної станції на території Новоайдарського району Луганської області</t>
  </si>
  <si>
    <t>ВСЬОГО</t>
  </si>
  <si>
    <t>Оснащення загальноосвітніх навчальних закладів навчальними комп'ютерними комплексами з мультимедійними засобами навчання</t>
  </si>
  <si>
    <t>до рішення сесії Новоайдарської</t>
  </si>
  <si>
    <t>районної ради Луганської області</t>
  </si>
  <si>
    <t>15.12.2016 № 8/1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</si>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</sst>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_р_."/>
    <numFmt numFmtId="166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wrapText="1"/>
    </xf>
    <xf numFmtId="0" fontId="0" fillId="0" borderId="1" xfId="0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8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justify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justify" vertical="justify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/>
    <xf numFmtId="0" fontId="3" fillId="0" borderId="1" xfId="0" applyFont="1" applyFill="1" applyBorder="1"/>
    <xf numFmtId="0" fontId="2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justify" vertical="top"/>
    </xf>
    <xf numFmtId="0" fontId="2" fillId="0" borderId="0" xfId="0" applyFont="1" applyFill="1"/>
    <xf numFmtId="0" fontId="0" fillId="0" borderId="0" xfId="0" applyFont="1" applyFill="1"/>
    <xf numFmtId="0" fontId="12" fillId="0" borderId="1" xfId="0" applyFont="1" applyFill="1" applyBorder="1"/>
    <xf numFmtId="164" fontId="2" fillId="0" borderId="1" xfId="0" applyNumberFormat="1" applyFont="1" applyFill="1" applyBorder="1"/>
    <xf numFmtId="166" fontId="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4" xfId="0" applyFont="1" applyFill="1" applyBorder="1" applyAlignment="1"/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top"/>
    </xf>
    <xf numFmtId="0" fontId="9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justify" vertical="justify"/>
    </xf>
    <xf numFmtId="0" fontId="2" fillId="0" borderId="13" xfId="0" applyFont="1" applyFill="1" applyBorder="1" applyAlignment="1">
      <alignment horizontal="justify" vertical="justify"/>
    </xf>
    <xf numFmtId="0" fontId="2" fillId="0" borderId="1" xfId="0" applyFont="1" applyFill="1" applyBorder="1" applyAlignment="1">
      <alignment horizontal="left" vertical="justify"/>
    </xf>
    <xf numFmtId="0" fontId="1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justify" vertical="top"/>
    </xf>
    <xf numFmtId="0" fontId="0" fillId="0" borderId="1" xfId="0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right" vertical="top"/>
    </xf>
    <xf numFmtId="0" fontId="0" fillId="0" borderId="6" xfId="0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/>
    <xf numFmtId="0" fontId="9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/>
    <xf numFmtId="0" fontId="8" fillId="0" borderId="10" xfId="0" applyFont="1" applyFill="1" applyBorder="1" applyAlignment="1"/>
    <xf numFmtId="0" fontId="8" fillId="0" borderId="11" xfId="0" applyFont="1" applyFill="1" applyBorder="1" applyAlignment="1"/>
    <xf numFmtId="0" fontId="8" fillId="0" borderId="13" xfId="0" applyFont="1" applyFill="1" applyBorder="1" applyAlignment="1"/>
    <xf numFmtId="0" fontId="8" fillId="0" borderId="12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12" fillId="0" borderId="4" xfId="0" applyFont="1" applyFill="1" applyBorder="1" applyAlignment="1"/>
    <xf numFmtId="0" fontId="0" fillId="0" borderId="9" xfId="0" applyFill="1" applyBorder="1" applyAlignment="1"/>
    <xf numFmtId="0" fontId="0" fillId="0" borderId="11" xfId="0" applyFill="1" applyBorder="1" applyAlignment="1"/>
    <xf numFmtId="0" fontId="0" fillId="0" borderId="13" xfId="0" applyFill="1" applyBorder="1" applyAlignment="1"/>
    <xf numFmtId="0" fontId="5" fillId="0" borderId="4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/>
    </xf>
    <xf numFmtId="0" fontId="12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5" fillId="0" borderId="0" xfId="0" applyFont="1" applyFill="1" applyAlignment="1">
      <alignment vertical="top"/>
    </xf>
    <xf numFmtId="0" fontId="5" fillId="0" borderId="13" xfId="0" applyFont="1" applyFill="1" applyBorder="1" applyAlignment="1">
      <alignment vertical="top"/>
    </xf>
    <xf numFmtId="0" fontId="0" fillId="0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7"/>
  <sheetViews>
    <sheetView tabSelected="1" view="pageBreakPreview" topLeftCell="A13" zoomScale="118" zoomScaleNormal="100" zoomScaleSheetLayoutView="118" workbookViewId="0">
      <selection activeCell="B13" sqref="B13:J13"/>
    </sheetView>
  </sheetViews>
  <sheetFormatPr defaultRowHeight="15.75" x14ac:dyDescent="0.25"/>
  <cols>
    <col min="1" max="1" width="5.28515625" style="39" customWidth="1"/>
    <col min="2" max="2" width="27.28515625" style="39" customWidth="1"/>
    <col min="3" max="3" width="15.42578125" style="39" customWidth="1"/>
    <col min="4" max="4" width="1.85546875" style="6" hidden="1" customWidth="1"/>
    <col min="5" max="5" width="16.28515625" style="6" customWidth="1"/>
    <col min="6" max="6" width="13.5703125" style="6" customWidth="1"/>
    <col min="7" max="7" width="16.7109375" style="39" customWidth="1"/>
    <col min="8" max="8" width="16.140625" style="6" customWidth="1"/>
    <col min="9" max="9" width="21.5703125" style="6" customWidth="1"/>
    <col min="10" max="16384" width="9.140625" style="6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1"/>
      <c r="B3" s="1"/>
      <c r="C3" s="1"/>
      <c r="D3" s="1"/>
      <c r="E3" s="1"/>
      <c r="F3" s="1"/>
      <c r="G3" s="1"/>
      <c r="H3" s="128" t="s">
        <v>185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H4" s="128" t="s">
        <v>186</v>
      </c>
      <c r="J4" s="2"/>
    </row>
    <row r="5" spans="1:10" x14ac:dyDescent="0.25">
      <c r="A5" s="1"/>
      <c r="B5" s="1"/>
      <c r="C5" s="1"/>
      <c r="D5" s="1"/>
      <c r="E5" s="1"/>
      <c r="F5" s="1"/>
      <c r="G5" s="1"/>
      <c r="H5" s="129"/>
      <c r="I5" s="130"/>
      <c r="J5" s="2"/>
    </row>
    <row r="6" spans="1:10" x14ac:dyDescent="0.25">
      <c r="A6" s="1"/>
      <c r="B6" s="1"/>
      <c r="C6" s="1"/>
      <c r="D6" s="1"/>
      <c r="E6" s="1"/>
      <c r="F6" s="1"/>
      <c r="G6" s="1"/>
      <c r="H6" s="128"/>
      <c r="I6" s="1"/>
      <c r="J6" s="2" t="s">
        <v>85</v>
      </c>
    </row>
    <row r="7" spans="1:10" x14ac:dyDescent="0.25">
      <c r="A7" s="1"/>
      <c r="B7" s="1"/>
      <c r="C7" s="1"/>
      <c r="D7" s="1"/>
      <c r="E7" s="1"/>
      <c r="F7" s="1"/>
      <c r="G7" s="1"/>
      <c r="H7" s="128" t="s">
        <v>185</v>
      </c>
      <c r="I7" s="1"/>
      <c r="J7" s="2"/>
    </row>
    <row r="8" spans="1:10" x14ac:dyDescent="0.25">
      <c r="A8" s="1"/>
      <c r="B8" s="1"/>
      <c r="C8" s="1"/>
      <c r="D8" s="1"/>
      <c r="E8" s="1"/>
      <c r="F8" s="1"/>
      <c r="G8" s="1"/>
      <c r="H8" s="128" t="s">
        <v>186</v>
      </c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28" t="s">
        <v>187</v>
      </c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28"/>
      <c r="I10" s="1"/>
      <c r="J10" s="1"/>
    </row>
    <row r="11" spans="1:10" x14ac:dyDescent="0.25">
      <c r="A11" s="1"/>
      <c r="B11" s="97" t="s">
        <v>86</v>
      </c>
      <c r="C11" s="97"/>
      <c r="D11" s="97"/>
      <c r="E11" s="97"/>
      <c r="F11" s="97"/>
      <c r="G11" s="97"/>
      <c r="H11" s="97"/>
      <c r="I11" s="97"/>
      <c r="J11" s="97"/>
    </row>
    <row r="12" spans="1:10" ht="10.5" customHeight="1" x14ac:dyDescent="0.25">
      <c r="A12" s="1"/>
      <c r="B12" s="97" t="s">
        <v>87</v>
      </c>
      <c r="C12" s="97"/>
      <c r="D12" s="97"/>
      <c r="E12" s="97"/>
      <c r="F12" s="97"/>
      <c r="G12" s="97"/>
      <c r="H12" s="97"/>
      <c r="I12" s="97"/>
      <c r="J12" s="97"/>
    </row>
    <row r="13" spans="1:10" x14ac:dyDescent="0.25">
      <c r="A13" s="1"/>
      <c r="B13" s="97" t="s">
        <v>188</v>
      </c>
      <c r="C13" s="97"/>
      <c r="D13" s="97"/>
      <c r="E13" s="97"/>
      <c r="F13" s="97"/>
      <c r="G13" s="97"/>
      <c r="H13" s="97"/>
      <c r="I13" s="97"/>
      <c r="J13" s="97"/>
    </row>
    <row r="15" spans="1:10" ht="19.5" customHeight="1" x14ac:dyDescent="0.25">
      <c r="A15" s="107" t="s">
        <v>0</v>
      </c>
      <c r="B15" s="107" t="s">
        <v>1</v>
      </c>
      <c r="C15" s="107" t="s">
        <v>2</v>
      </c>
      <c r="D15" s="107" t="s">
        <v>3</v>
      </c>
      <c r="E15" s="98" t="s">
        <v>88</v>
      </c>
      <c r="F15" s="99"/>
      <c r="G15" s="99"/>
      <c r="H15" s="99"/>
      <c r="I15" s="99"/>
      <c r="J15" s="100"/>
    </row>
    <row r="16" spans="1:10" ht="14.25" customHeight="1" x14ac:dyDescent="0.25">
      <c r="A16" s="108"/>
      <c r="B16" s="108"/>
      <c r="C16" s="108"/>
      <c r="D16" s="108"/>
      <c r="E16" s="101" t="s">
        <v>5</v>
      </c>
      <c r="F16" s="102"/>
      <c r="G16" s="103"/>
      <c r="H16" s="112" t="s">
        <v>6</v>
      </c>
      <c r="I16" s="113"/>
      <c r="J16" s="110" t="s">
        <v>4</v>
      </c>
    </row>
    <row r="17" spans="1:10" ht="78.75" x14ac:dyDescent="0.25">
      <c r="A17" s="109"/>
      <c r="B17" s="109"/>
      <c r="C17" s="109"/>
      <c r="D17" s="109"/>
      <c r="E17" s="7" t="s">
        <v>119</v>
      </c>
      <c r="F17" s="8" t="s">
        <v>19</v>
      </c>
      <c r="G17" s="9" t="s">
        <v>20</v>
      </c>
      <c r="H17" s="10" t="s">
        <v>21</v>
      </c>
      <c r="I17" s="11" t="s">
        <v>22</v>
      </c>
      <c r="J17" s="111"/>
    </row>
    <row r="18" spans="1:10" ht="11.25" customHeight="1" x14ac:dyDescent="0.25">
      <c r="A18" s="12">
        <v>1</v>
      </c>
      <c r="B18" s="12">
        <v>2</v>
      </c>
      <c r="C18" s="12">
        <v>3</v>
      </c>
      <c r="D18" s="13">
        <v>4</v>
      </c>
      <c r="E18" s="13"/>
      <c r="F18" s="13">
        <v>5</v>
      </c>
      <c r="G18" s="12">
        <v>6</v>
      </c>
      <c r="H18" s="13">
        <v>7</v>
      </c>
      <c r="I18" s="13">
        <v>8</v>
      </c>
      <c r="J18" s="13">
        <v>9</v>
      </c>
    </row>
    <row r="19" spans="1:10" s="14" customFormat="1" ht="15" x14ac:dyDescent="0.25">
      <c r="A19" s="104" t="s">
        <v>126</v>
      </c>
      <c r="B19" s="105"/>
      <c r="C19" s="105"/>
      <c r="D19" s="105"/>
      <c r="E19" s="105"/>
      <c r="F19" s="105"/>
      <c r="G19" s="105"/>
      <c r="H19" s="105"/>
      <c r="I19" s="105"/>
      <c r="J19" s="106"/>
    </row>
    <row r="20" spans="1:10" ht="114" customHeight="1" x14ac:dyDescent="0.25">
      <c r="A20" s="15">
        <v>1</v>
      </c>
      <c r="B20" s="60" t="s">
        <v>139</v>
      </c>
      <c r="C20" s="76">
        <v>2945.44</v>
      </c>
      <c r="D20" s="77" t="s">
        <v>23</v>
      </c>
      <c r="E20" s="77"/>
      <c r="F20" s="78"/>
      <c r="G20" s="76">
        <v>2945.44</v>
      </c>
      <c r="H20" s="62"/>
      <c r="I20" s="79"/>
      <c r="J20" s="62"/>
    </row>
    <row r="21" spans="1:10" ht="52.5" customHeight="1" x14ac:dyDescent="0.25">
      <c r="A21" s="15">
        <v>2</v>
      </c>
      <c r="B21" s="60" t="s">
        <v>114</v>
      </c>
      <c r="C21" s="76">
        <v>568.86607000000004</v>
      </c>
      <c r="D21" s="77"/>
      <c r="E21" s="77"/>
      <c r="F21" s="78"/>
      <c r="G21" s="76"/>
      <c r="H21" s="62"/>
      <c r="I21" s="76">
        <v>568.86607000000004</v>
      </c>
      <c r="J21" s="62"/>
    </row>
    <row r="22" spans="1:10" ht="116.25" customHeight="1" x14ac:dyDescent="0.25">
      <c r="A22" s="15">
        <v>3</v>
      </c>
      <c r="B22" s="38" t="s">
        <v>124</v>
      </c>
      <c r="C22" s="68">
        <v>2691.7910000000002</v>
      </c>
      <c r="D22" s="69" t="s">
        <v>54</v>
      </c>
      <c r="E22" s="69"/>
      <c r="F22" s="62">
        <v>2422.6120000000001</v>
      </c>
      <c r="G22" s="68"/>
      <c r="H22" s="62"/>
      <c r="I22" s="62">
        <v>269.17899999999997</v>
      </c>
      <c r="J22" s="62"/>
    </row>
    <row r="23" spans="1:10" ht="94.5" customHeight="1" x14ac:dyDescent="0.25">
      <c r="A23" s="24">
        <v>4</v>
      </c>
      <c r="B23" s="38" t="s">
        <v>69</v>
      </c>
      <c r="C23" s="68">
        <v>246.131</v>
      </c>
      <c r="D23" s="62"/>
      <c r="E23" s="62"/>
      <c r="F23" s="62">
        <v>221.518</v>
      </c>
      <c r="G23" s="68"/>
      <c r="H23" s="62"/>
      <c r="I23" s="62">
        <v>24.613</v>
      </c>
      <c r="J23" s="62"/>
    </row>
    <row r="24" spans="1:10" ht="78.75" customHeight="1" x14ac:dyDescent="0.25">
      <c r="A24" s="24">
        <v>5</v>
      </c>
      <c r="B24" s="38" t="s">
        <v>70</v>
      </c>
      <c r="C24" s="68">
        <v>152.684</v>
      </c>
      <c r="D24" s="62"/>
      <c r="E24" s="62"/>
      <c r="F24" s="62">
        <v>137.416</v>
      </c>
      <c r="G24" s="68"/>
      <c r="H24" s="62"/>
      <c r="I24" s="62">
        <v>15.268000000000001</v>
      </c>
      <c r="J24" s="62"/>
    </row>
    <row r="25" spans="1:10" ht="83.25" customHeight="1" x14ac:dyDescent="0.25">
      <c r="A25" s="24">
        <v>6</v>
      </c>
      <c r="B25" s="38" t="s">
        <v>71</v>
      </c>
      <c r="C25" s="68">
        <v>237.26499999999999</v>
      </c>
      <c r="D25" s="62"/>
      <c r="E25" s="62"/>
      <c r="F25" s="62">
        <v>213.53800000000001</v>
      </c>
      <c r="G25" s="68"/>
      <c r="H25" s="62"/>
      <c r="I25" s="62">
        <v>23.727</v>
      </c>
      <c r="J25" s="62"/>
    </row>
    <row r="26" spans="1:10" ht="72" customHeight="1" x14ac:dyDescent="0.25">
      <c r="A26" s="24">
        <v>7</v>
      </c>
      <c r="B26" s="38" t="s">
        <v>122</v>
      </c>
      <c r="C26" s="68">
        <v>205.429</v>
      </c>
      <c r="D26" s="62"/>
      <c r="E26" s="62"/>
      <c r="F26" s="62"/>
      <c r="G26" s="68"/>
      <c r="H26" s="62"/>
      <c r="I26" s="62">
        <v>205.429</v>
      </c>
      <c r="J26" s="62"/>
    </row>
    <row r="27" spans="1:10" ht="76.5" customHeight="1" x14ac:dyDescent="0.25">
      <c r="A27" s="24">
        <v>8</v>
      </c>
      <c r="B27" s="38" t="s">
        <v>72</v>
      </c>
      <c r="C27" s="68">
        <v>382.22800000000001</v>
      </c>
      <c r="D27" s="81" t="s">
        <v>73</v>
      </c>
      <c r="E27" s="81"/>
      <c r="F27" s="62">
        <v>344.005</v>
      </c>
      <c r="G27" s="68"/>
      <c r="H27" s="62"/>
      <c r="I27" s="62">
        <v>38.222999999999999</v>
      </c>
      <c r="J27" s="62"/>
    </row>
    <row r="28" spans="1:10" ht="126" x14ac:dyDescent="0.25">
      <c r="A28" s="15">
        <v>9</v>
      </c>
      <c r="B28" s="38" t="s">
        <v>157</v>
      </c>
      <c r="C28" s="68">
        <v>1207.4079999999999</v>
      </c>
      <c r="D28" s="69"/>
      <c r="E28" s="69"/>
      <c r="F28" s="62"/>
      <c r="G28" s="68"/>
      <c r="H28" s="62">
        <v>126.69</v>
      </c>
      <c r="I28" s="62" t="s">
        <v>123</v>
      </c>
      <c r="J28" s="62"/>
    </row>
    <row r="29" spans="1:10" ht="113.25" customHeight="1" x14ac:dyDescent="0.25">
      <c r="A29" s="80">
        <v>10</v>
      </c>
      <c r="B29" s="38" t="s">
        <v>45</v>
      </c>
      <c r="C29" s="68">
        <v>435.161</v>
      </c>
      <c r="D29" s="69" t="s">
        <v>46</v>
      </c>
      <c r="E29" s="69"/>
      <c r="F29" s="62">
        <v>391.64499999999998</v>
      </c>
      <c r="G29" s="68"/>
      <c r="H29" s="62"/>
      <c r="I29" s="62">
        <v>43.515999999999998</v>
      </c>
      <c r="J29" s="62"/>
    </row>
    <row r="30" spans="1:10" ht="97.5" customHeight="1" x14ac:dyDescent="0.25">
      <c r="A30" s="15">
        <v>11</v>
      </c>
      <c r="B30" s="38" t="s">
        <v>47</v>
      </c>
      <c r="C30" s="68">
        <v>767.77200000000005</v>
      </c>
      <c r="D30" s="69" t="s">
        <v>49</v>
      </c>
      <c r="E30" s="69"/>
      <c r="F30" s="62">
        <v>690.995</v>
      </c>
      <c r="G30" s="68"/>
      <c r="H30" s="62"/>
      <c r="I30" s="62">
        <v>76.777000000000001</v>
      </c>
      <c r="J30" s="62"/>
    </row>
    <row r="31" spans="1:10" ht="94.5" x14ac:dyDescent="0.25">
      <c r="A31" s="15">
        <v>12</v>
      </c>
      <c r="B31" s="38" t="s">
        <v>125</v>
      </c>
      <c r="C31" s="68">
        <v>322.65499999999997</v>
      </c>
      <c r="D31" s="69"/>
      <c r="E31" s="69"/>
      <c r="F31" s="62"/>
      <c r="G31" s="68"/>
      <c r="H31" s="62"/>
      <c r="I31" s="68">
        <v>322.65499999999997</v>
      </c>
      <c r="J31" s="62"/>
    </row>
    <row r="32" spans="1:10" ht="126" x14ac:dyDescent="0.25">
      <c r="A32" s="15">
        <v>13</v>
      </c>
      <c r="B32" s="38" t="s">
        <v>184</v>
      </c>
      <c r="C32" s="68">
        <v>309.5</v>
      </c>
      <c r="D32" s="69"/>
      <c r="E32" s="69">
        <v>309.5</v>
      </c>
      <c r="F32" s="62"/>
      <c r="G32" s="68"/>
      <c r="H32" s="62"/>
      <c r="I32" s="62"/>
      <c r="J32" s="62"/>
    </row>
    <row r="33" spans="1:10" ht="31.5" x14ac:dyDescent="0.25">
      <c r="A33" s="15">
        <v>14</v>
      </c>
      <c r="B33" s="38" t="s">
        <v>137</v>
      </c>
      <c r="C33" s="68">
        <v>4000</v>
      </c>
      <c r="D33" s="69"/>
      <c r="E33" s="69"/>
      <c r="F33" s="62"/>
      <c r="G33" s="68"/>
      <c r="H33" s="62">
        <v>2800</v>
      </c>
      <c r="I33" s="62">
        <v>1200</v>
      </c>
      <c r="J33" s="62"/>
    </row>
    <row r="34" spans="1:10" ht="174.75" customHeight="1" x14ac:dyDescent="0.25">
      <c r="A34" s="15">
        <v>15</v>
      </c>
      <c r="B34" s="38" t="s">
        <v>147</v>
      </c>
      <c r="C34" s="68">
        <v>957.5</v>
      </c>
      <c r="D34" s="69"/>
      <c r="E34" s="69"/>
      <c r="F34" s="62"/>
      <c r="G34" s="68"/>
      <c r="H34" s="62"/>
      <c r="I34" s="62">
        <v>957.5</v>
      </c>
      <c r="J34" s="62"/>
    </row>
    <row r="35" spans="1:10" ht="174.75" customHeight="1" x14ac:dyDescent="0.25">
      <c r="A35" s="61">
        <v>16</v>
      </c>
      <c r="B35" s="38" t="s">
        <v>148</v>
      </c>
      <c r="C35" s="68">
        <v>165</v>
      </c>
      <c r="D35" s="69"/>
      <c r="E35" s="69"/>
      <c r="F35" s="70"/>
      <c r="G35" s="68"/>
      <c r="H35" s="70"/>
      <c r="I35" s="70">
        <v>165</v>
      </c>
      <c r="J35" s="62"/>
    </row>
    <row r="36" spans="1:10" ht="201.75" customHeight="1" x14ac:dyDescent="0.25">
      <c r="A36" s="61">
        <v>17</v>
      </c>
      <c r="B36" s="71" t="s">
        <v>149</v>
      </c>
      <c r="C36" s="68">
        <v>3</v>
      </c>
      <c r="D36" s="69"/>
      <c r="E36" s="69"/>
      <c r="F36" s="70"/>
      <c r="G36" s="68"/>
      <c r="H36" s="70"/>
      <c r="I36" s="70">
        <v>3</v>
      </c>
      <c r="J36" s="62"/>
    </row>
    <row r="37" spans="1:10" ht="91.5" customHeight="1" x14ac:dyDescent="0.25">
      <c r="A37" s="15">
        <v>18</v>
      </c>
      <c r="B37" s="60" t="s">
        <v>150</v>
      </c>
      <c r="C37" s="68">
        <v>950.5</v>
      </c>
      <c r="D37" s="69"/>
      <c r="E37" s="69"/>
      <c r="F37" s="70"/>
      <c r="G37" s="68"/>
      <c r="H37" s="70"/>
      <c r="I37" s="68">
        <v>950.5</v>
      </c>
      <c r="J37" s="62"/>
    </row>
    <row r="38" spans="1:10" ht="147.75" customHeight="1" x14ac:dyDescent="0.25">
      <c r="A38" s="61">
        <v>19</v>
      </c>
      <c r="B38" s="120" t="s">
        <v>156</v>
      </c>
      <c r="C38" s="68">
        <v>816.23599999999999</v>
      </c>
      <c r="D38" s="69"/>
      <c r="E38" s="69"/>
      <c r="F38" s="70"/>
      <c r="G38" s="68"/>
      <c r="H38" s="68">
        <v>151.875</v>
      </c>
      <c r="I38" s="68"/>
      <c r="J38" s="62"/>
    </row>
    <row r="39" spans="1:10" s="14" customFormat="1" x14ac:dyDescent="0.25">
      <c r="A39" s="89" t="s">
        <v>127</v>
      </c>
      <c r="B39" s="90"/>
      <c r="C39" s="27">
        <f>SUM(C20:C38)</f>
        <v>17364.566070000004</v>
      </c>
      <c r="D39" s="27">
        <f t="shared" ref="D39:J39" si="0">SUM(D20:D32)</f>
        <v>0</v>
      </c>
      <c r="E39" s="27">
        <f t="shared" si="0"/>
        <v>309.5</v>
      </c>
      <c r="F39" s="74">
        <f>SUM(F20:F37)</f>
        <v>4421.7290000000003</v>
      </c>
      <c r="G39" s="27">
        <f>SUM(G20:G37)</f>
        <v>2945.44</v>
      </c>
      <c r="H39" s="27">
        <f>SUM(H20:H38)</f>
        <v>3078.5650000000001</v>
      </c>
      <c r="I39" s="27">
        <v>5503.1110699999999</v>
      </c>
      <c r="J39" s="27">
        <f t="shared" si="0"/>
        <v>0</v>
      </c>
    </row>
    <row r="40" spans="1:10" ht="15" x14ac:dyDescent="0.25">
      <c r="A40" s="91" t="s">
        <v>128</v>
      </c>
      <c r="B40" s="92"/>
      <c r="C40" s="92"/>
      <c r="D40" s="92"/>
      <c r="E40" s="92"/>
      <c r="F40" s="92"/>
      <c r="G40" s="92"/>
      <c r="H40" s="92"/>
      <c r="I40" s="92"/>
      <c r="J40" s="93"/>
    </row>
    <row r="41" spans="1:10" ht="15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6"/>
    </row>
    <row r="42" spans="1:10" ht="56.25" customHeight="1" x14ac:dyDescent="0.25">
      <c r="A42" s="15">
        <v>20</v>
      </c>
      <c r="B42" s="36" t="s">
        <v>7</v>
      </c>
      <c r="C42" s="82">
        <v>314.78199999999998</v>
      </c>
      <c r="D42" s="77" t="s">
        <v>24</v>
      </c>
      <c r="E42" s="77"/>
      <c r="F42" s="78">
        <v>283.30399999999997</v>
      </c>
      <c r="G42" s="82"/>
      <c r="H42" s="62"/>
      <c r="I42" s="79">
        <v>31.478000000000002</v>
      </c>
      <c r="J42" s="62"/>
    </row>
    <row r="43" spans="1:10" ht="132.75" customHeight="1" x14ac:dyDescent="0.25">
      <c r="A43" s="15">
        <v>21</v>
      </c>
      <c r="B43" s="38" t="s">
        <v>40</v>
      </c>
      <c r="C43" s="68">
        <v>1289.4780000000001</v>
      </c>
      <c r="D43" s="69" t="s">
        <v>53</v>
      </c>
      <c r="E43" s="69"/>
      <c r="F43" s="62">
        <v>1160.53</v>
      </c>
      <c r="G43" s="68"/>
      <c r="H43" s="62"/>
      <c r="I43" s="62">
        <v>128.94800000000001</v>
      </c>
      <c r="J43" s="62"/>
    </row>
    <row r="44" spans="1:10" ht="96" customHeight="1" x14ac:dyDescent="0.25">
      <c r="A44" s="15">
        <v>22</v>
      </c>
      <c r="B44" s="38" t="s">
        <v>41</v>
      </c>
      <c r="C44" s="68">
        <v>4831.8779999999997</v>
      </c>
      <c r="D44" s="69" t="s">
        <v>42</v>
      </c>
      <c r="E44" s="69"/>
      <c r="F44" s="62">
        <v>4348.6899999999996</v>
      </c>
      <c r="G44" s="68"/>
      <c r="H44" s="62"/>
      <c r="I44" s="62">
        <v>483.18799999999999</v>
      </c>
      <c r="J44" s="62"/>
    </row>
    <row r="45" spans="1:10" ht="126.75" customHeight="1" x14ac:dyDescent="0.25">
      <c r="A45" s="15">
        <v>23</v>
      </c>
      <c r="B45" s="36" t="s">
        <v>112</v>
      </c>
      <c r="C45" s="82">
        <v>1449.998</v>
      </c>
      <c r="D45" s="77"/>
      <c r="E45" s="77"/>
      <c r="F45" s="78"/>
      <c r="G45" s="82"/>
      <c r="H45" s="62">
        <v>266.97102999999998</v>
      </c>
      <c r="I45" s="79"/>
      <c r="J45" s="62"/>
    </row>
    <row r="46" spans="1:10" ht="159" customHeight="1" x14ac:dyDescent="0.25">
      <c r="A46" s="24">
        <v>24</v>
      </c>
      <c r="B46" s="38" t="s">
        <v>83</v>
      </c>
      <c r="C46" s="68">
        <v>993.96199999999999</v>
      </c>
      <c r="D46" s="81" t="s">
        <v>84</v>
      </c>
      <c r="E46" s="81"/>
      <c r="F46" s="62"/>
      <c r="G46" s="68">
        <v>993.96199999999999</v>
      </c>
      <c r="H46" s="62"/>
      <c r="I46" s="62"/>
      <c r="J46" s="62"/>
    </row>
    <row r="47" spans="1:10" ht="114" customHeight="1" x14ac:dyDescent="0.25">
      <c r="A47" s="15">
        <v>25</v>
      </c>
      <c r="B47" s="36" t="s">
        <v>113</v>
      </c>
      <c r="C47" s="82">
        <v>1274.615</v>
      </c>
      <c r="D47" s="77"/>
      <c r="E47" s="77"/>
      <c r="F47" s="78"/>
      <c r="G47" s="82"/>
      <c r="H47" s="62">
        <v>297.65911</v>
      </c>
      <c r="I47" s="79"/>
      <c r="J47" s="62"/>
    </row>
    <row r="48" spans="1:10" x14ac:dyDescent="0.25">
      <c r="A48" s="15">
        <v>26</v>
      </c>
      <c r="B48" s="38" t="s">
        <v>115</v>
      </c>
      <c r="C48" s="68">
        <v>4500</v>
      </c>
      <c r="D48" s="69"/>
      <c r="E48" s="69"/>
      <c r="F48" s="62"/>
      <c r="G48" s="68"/>
      <c r="H48" s="62">
        <v>4500</v>
      </c>
      <c r="I48" s="62"/>
      <c r="J48" s="62"/>
    </row>
    <row r="49" spans="1:10" ht="31.5" x14ac:dyDescent="0.25">
      <c r="A49" s="15">
        <v>27</v>
      </c>
      <c r="B49" s="38" t="s">
        <v>116</v>
      </c>
      <c r="C49" s="68">
        <v>150.95599999999999</v>
      </c>
      <c r="D49" s="69"/>
      <c r="E49" s="69"/>
      <c r="F49" s="62"/>
      <c r="G49" s="68"/>
      <c r="H49" s="62"/>
      <c r="I49" s="62">
        <v>150.95599999999999</v>
      </c>
      <c r="J49" s="62"/>
    </row>
    <row r="50" spans="1:10" ht="31.5" x14ac:dyDescent="0.25">
      <c r="A50" s="15">
        <v>28</v>
      </c>
      <c r="B50" s="38" t="s">
        <v>117</v>
      </c>
      <c r="C50" s="68">
        <v>419</v>
      </c>
      <c r="D50" s="69"/>
      <c r="E50" s="69"/>
      <c r="F50" s="62"/>
      <c r="G50" s="68"/>
      <c r="H50" s="62"/>
      <c r="I50" s="62">
        <v>419</v>
      </c>
      <c r="J50" s="62"/>
    </row>
    <row r="51" spans="1:10" ht="120" customHeight="1" x14ac:dyDescent="0.25">
      <c r="A51" s="15">
        <v>29</v>
      </c>
      <c r="B51" s="38" t="s">
        <v>38</v>
      </c>
      <c r="C51" s="68">
        <v>561.6</v>
      </c>
      <c r="D51" s="69" t="s">
        <v>39</v>
      </c>
      <c r="E51" s="69"/>
      <c r="F51" s="62">
        <v>505.44</v>
      </c>
      <c r="G51" s="68"/>
      <c r="H51" s="62"/>
      <c r="I51" s="62">
        <v>56.16</v>
      </c>
      <c r="J51" s="62"/>
    </row>
    <row r="52" spans="1:10" ht="136.5" customHeight="1" x14ac:dyDescent="0.25">
      <c r="A52" s="15">
        <v>30</v>
      </c>
      <c r="B52" s="38" t="s">
        <v>158</v>
      </c>
      <c r="C52" s="68">
        <v>880</v>
      </c>
      <c r="D52" s="69"/>
      <c r="E52" s="69"/>
      <c r="F52" s="62"/>
      <c r="G52" s="68"/>
      <c r="H52" s="62">
        <v>142.74700000000001</v>
      </c>
      <c r="I52" s="62"/>
      <c r="J52" s="62"/>
    </row>
    <row r="53" spans="1:10" ht="136.5" customHeight="1" x14ac:dyDescent="0.25">
      <c r="A53" s="15">
        <v>31</v>
      </c>
      <c r="B53" s="38" t="s">
        <v>158</v>
      </c>
      <c r="C53" s="68">
        <v>950</v>
      </c>
      <c r="D53" s="69"/>
      <c r="E53" s="69"/>
      <c r="F53" s="62"/>
      <c r="G53" s="68"/>
      <c r="H53" s="62">
        <v>950</v>
      </c>
      <c r="I53" s="62"/>
      <c r="J53" s="62"/>
    </row>
    <row r="54" spans="1:10" ht="118.5" customHeight="1" x14ac:dyDescent="0.25">
      <c r="A54" s="15">
        <v>32</v>
      </c>
      <c r="B54" s="38" t="s">
        <v>43</v>
      </c>
      <c r="C54" s="68">
        <v>364.00099999999998</v>
      </c>
      <c r="D54" s="69" t="s">
        <v>44</v>
      </c>
      <c r="E54" s="69"/>
      <c r="F54" s="62">
        <v>327.601</v>
      </c>
      <c r="G54" s="68"/>
      <c r="H54" s="62"/>
      <c r="I54" s="62">
        <v>36.4</v>
      </c>
      <c r="J54" s="62"/>
    </row>
    <row r="55" spans="1:10" ht="117" customHeight="1" x14ac:dyDescent="0.25">
      <c r="A55" s="15">
        <v>33</v>
      </c>
      <c r="B55" s="38" t="s">
        <v>48</v>
      </c>
      <c r="C55" s="68">
        <v>816.31899999999996</v>
      </c>
      <c r="D55" s="69" t="s">
        <v>50</v>
      </c>
      <c r="E55" s="69"/>
      <c r="F55" s="62">
        <v>734.68700000000001</v>
      </c>
      <c r="G55" s="68"/>
      <c r="H55" s="62"/>
      <c r="I55" s="62">
        <v>81.632000000000005</v>
      </c>
      <c r="J55" s="62"/>
    </row>
    <row r="56" spans="1:10" ht="129" customHeight="1" x14ac:dyDescent="0.25">
      <c r="A56" s="24">
        <v>34</v>
      </c>
      <c r="B56" s="38" t="s">
        <v>74</v>
      </c>
      <c r="C56" s="68">
        <v>1523.29</v>
      </c>
      <c r="D56" s="81" t="s">
        <v>75</v>
      </c>
      <c r="E56" s="81"/>
      <c r="F56" s="62"/>
      <c r="G56" s="68">
        <v>1523.29</v>
      </c>
      <c r="H56" s="62"/>
      <c r="I56" s="62"/>
      <c r="J56" s="62"/>
    </row>
    <row r="57" spans="1:10" ht="132" customHeight="1" x14ac:dyDescent="0.25">
      <c r="A57" s="21">
        <v>35</v>
      </c>
      <c r="B57" s="38" t="s">
        <v>76</v>
      </c>
      <c r="C57" s="68">
        <v>1238.03341</v>
      </c>
      <c r="D57" s="81" t="s">
        <v>77</v>
      </c>
      <c r="E57" s="81"/>
      <c r="F57" s="62"/>
      <c r="G57" s="68">
        <v>1238.0329999999999</v>
      </c>
      <c r="H57" s="62"/>
      <c r="I57" s="62"/>
      <c r="J57" s="62"/>
    </row>
    <row r="58" spans="1:10" ht="152.25" customHeight="1" x14ac:dyDescent="0.25">
      <c r="A58" s="15">
        <v>36</v>
      </c>
      <c r="B58" s="38" t="s">
        <v>118</v>
      </c>
      <c r="C58" s="68">
        <v>699.99800000000005</v>
      </c>
      <c r="D58" s="81" t="s">
        <v>75</v>
      </c>
      <c r="E58" s="68">
        <v>699.99800000000005</v>
      </c>
      <c r="F58" s="68"/>
      <c r="G58" s="68"/>
      <c r="H58" s="62"/>
      <c r="I58" s="62"/>
      <c r="J58" s="62"/>
    </row>
    <row r="59" spans="1:10" ht="126" x14ac:dyDescent="0.25">
      <c r="A59" s="15">
        <v>37</v>
      </c>
      <c r="B59" s="38" t="s">
        <v>138</v>
      </c>
      <c r="C59" s="68">
        <v>619</v>
      </c>
      <c r="D59" s="81"/>
      <c r="E59" s="68"/>
      <c r="F59" s="68"/>
      <c r="G59" s="68"/>
      <c r="H59" s="62"/>
      <c r="I59" s="62" t="s">
        <v>121</v>
      </c>
      <c r="J59" s="62"/>
    </row>
    <row r="60" spans="1:10" ht="94.5" x14ac:dyDescent="0.25">
      <c r="A60" s="15">
        <v>38</v>
      </c>
      <c r="B60" s="38" t="s">
        <v>120</v>
      </c>
      <c r="C60" s="68">
        <v>1669.8</v>
      </c>
      <c r="D60" s="69"/>
      <c r="E60" s="69"/>
      <c r="F60" s="62"/>
      <c r="G60" s="68"/>
      <c r="H60" s="62">
        <v>900</v>
      </c>
      <c r="I60" s="62">
        <v>769.8</v>
      </c>
      <c r="J60" s="62"/>
    </row>
    <row r="61" spans="1:10" ht="199.5" customHeight="1" x14ac:dyDescent="0.25">
      <c r="A61" s="15">
        <v>39</v>
      </c>
      <c r="B61" s="38" t="s">
        <v>151</v>
      </c>
      <c r="C61" s="68">
        <v>65</v>
      </c>
      <c r="D61" s="69"/>
      <c r="E61" s="69"/>
      <c r="F61" s="62"/>
      <c r="G61" s="68"/>
      <c r="H61" s="62"/>
      <c r="I61" s="62">
        <v>65</v>
      </c>
      <c r="J61" s="62"/>
    </row>
    <row r="62" spans="1:10" ht="126" x14ac:dyDescent="0.25">
      <c r="A62" s="15">
        <v>40</v>
      </c>
      <c r="B62" s="38" t="s">
        <v>152</v>
      </c>
      <c r="C62" s="68">
        <v>200</v>
      </c>
      <c r="D62" s="69"/>
      <c r="E62" s="69"/>
      <c r="F62" s="62"/>
      <c r="G62" s="68"/>
      <c r="H62" s="62"/>
      <c r="I62" s="62">
        <v>200</v>
      </c>
      <c r="J62" s="62"/>
    </row>
    <row r="63" spans="1:10" ht="147" customHeight="1" x14ac:dyDescent="0.25">
      <c r="A63" s="61">
        <v>41</v>
      </c>
      <c r="B63" s="121" t="s">
        <v>159</v>
      </c>
      <c r="C63" s="68">
        <v>1482.6980000000001</v>
      </c>
      <c r="D63" s="69"/>
      <c r="E63" s="69"/>
      <c r="F63" s="62"/>
      <c r="G63" s="68"/>
      <c r="H63" s="68">
        <v>1482.6980000000001</v>
      </c>
      <c r="I63" s="62"/>
      <c r="J63" s="62"/>
    </row>
    <row r="64" spans="1:10" s="14" customFormat="1" x14ac:dyDescent="0.25">
      <c r="A64" s="89" t="s">
        <v>127</v>
      </c>
      <c r="B64" s="90"/>
      <c r="C64" s="29">
        <f>SUM(C42:C63)</f>
        <v>26294.40841</v>
      </c>
      <c r="D64" s="29">
        <f t="shared" ref="D64:J64" si="1">SUM(D42:D60)</f>
        <v>0</v>
      </c>
      <c r="E64" s="29">
        <f>SUM(E42:E62)</f>
        <v>699.99800000000005</v>
      </c>
      <c r="F64" s="29">
        <f>SUM(F42:F62)</f>
        <v>7360.2519999999986</v>
      </c>
      <c r="G64" s="29">
        <f>SUM(G42:G62)</f>
        <v>3755.2849999999999</v>
      </c>
      <c r="H64" s="29">
        <f>SUM(H42:H63)</f>
        <v>8540.0751400000008</v>
      </c>
      <c r="I64" s="29">
        <v>3041.5619999999999</v>
      </c>
      <c r="J64" s="29">
        <f t="shared" si="1"/>
        <v>0</v>
      </c>
    </row>
    <row r="65" spans="1:10" ht="15" x14ac:dyDescent="0.25">
      <c r="A65" s="91" t="s">
        <v>129</v>
      </c>
      <c r="B65" s="92"/>
      <c r="C65" s="92"/>
      <c r="D65" s="92"/>
      <c r="E65" s="92"/>
      <c r="F65" s="92"/>
      <c r="G65" s="92"/>
      <c r="H65" s="92"/>
      <c r="I65" s="92"/>
      <c r="J65" s="93"/>
    </row>
    <row r="66" spans="1:10" ht="3.75" customHeight="1" x14ac:dyDescent="0.25">
      <c r="A66" s="94"/>
      <c r="B66" s="95"/>
      <c r="C66" s="95"/>
      <c r="D66" s="95"/>
      <c r="E66" s="95"/>
      <c r="F66" s="95"/>
      <c r="G66" s="95"/>
      <c r="H66" s="95"/>
      <c r="I66" s="95"/>
      <c r="J66" s="96"/>
    </row>
    <row r="67" spans="1:10" x14ac:dyDescent="0.25">
      <c r="A67" s="15"/>
      <c r="B67" s="20"/>
      <c r="C67" s="21"/>
      <c r="D67" s="22"/>
      <c r="E67" s="22"/>
      <c r="F67" s="23"/>
      <c r="G67" s="28"/>
      <c r="H67" s="23"/>
      <c r="I67" s="23"/>
      <c r="J67" s="23"/>
    </row>
    <row r="68" spans="1:10" ht="108.75" customHeight="1" x14ac:dyDescent="0.25">
      <c r="A68" s="21">
        <v>42</v>
      </c>
      <c r="B68" s="20" t="s">
        <v>78</v>
      </c>
      <c r="C68" s="68">
        <v>3567.634</v>
      </c>
      <c r="D68" s="81" t="s">
        <v>79</v>
      </c>
      <c r="E68" s="81"/>
      <c r="F68" s="62"/>
      <c r="G68" s="68">
        <v>3567.634</v>
      </c>
      <c r="H68" s="62"/>
      <c r="I68" s="62"/>
      <c r="J68" s="62"/>
    </row>
    <row r="69" spans="1:10" ht="86.45" customHeight="1" x14ac:dyDescent="0.25">
      <c r="A69" s="21">
        <v>43</v>
      </c>
      <c r="B69" s="20" t="s">
        <v>80</v>
      </c>
      <c r="C69" s="68">
        <v>315.64</v>
      </c>
      <c r="D69" s="81" t="s">
        <v>81</v>
      </c>
      <c r="E69" s="81"/>
      <c r="F69" s="62"/>
      <c r="G69" s="68">
        <v>315.64</v>
      </c>
      <c r="H69" s="62"/>
      <c r="I69" s="62"/>
      <c r="J69" s="62"/>
    </row>
    <row r="70" spans="1:10" ht="63" x14ac:dyDescent="0.25">
      <c r="A70" s="15">
        <v>44</v>
      </c>
      <c r="B70" s="20" t="s">
        <v>130</v>
      </c>
      <c r="C70" s="68">
        <v>945.09554000000003</v>
      </c>
      <c r="D70" s="69"/>
      <c r="E70" s="69"/>
      <c r="F70" s="62"/>
      <c r="G70" s="68"/>
      <c r="H70" s="68">
        <v>945.09554000000003</v>
      </c>
      <c r="I70" s="68"/>
      <c r="J70" s="62"/>
    </row>
    <row r="71" spans="1:10" ht="31.5" x14ac:dyDescent="0.25">
      <c r="A71" s="15">
        <v>45</v>
      </c>
      <c r="B71" s="20" t="s">
        <v>131</v>
      </c>
      <c r="C71" s="68">
        <v>80</v>
      </c>
      <c r="D71" s="69"/>
      <c r="E71" s="69"/>
      <c r="F71" s="62"/>
      <c r="G71" s="68"/>
      <c r="H71" s="62"/>
      <c r="I71" s="62">
        <v>80</v>
      </c>
      <c r="J71" s="62"/>
    </row>
    <row r="72" spans="1:10" s="14" customFormat="1" x14ac:dyDescent="0.25">
      <c r="A72" s="89" t="s">
        <v>127</v>
      </c>
      <c r="B72" s="116"/>
      <c r="C72" s="27">
        <f>SUM(C68:C71)</f>
        <v>4908.3695399999997</v>
      </c>
      <c r="D72" s="27">
        <f t="shared" ref="D72:J72" si="2">SUM(D68:D71)</f>
        <v>0</v>
      </c>
      <c r="E72" s="27">
        <f t="shared" si="2"/>
        <v>0</v>
      </c>
      <c r="F72" s="27">
        <f t="shared" si="2"/>
        <v>0</v>
      </c>
      <c r="G72" s="27">
        <f t="shared" si="2"/>
        <v>3883.2739999999999</v>
      </c>
      <c r="H72" s="27">
        <f t="shared" si="2"/>
        <v>945.09554000000003</v>
      </c>
      <c r="I72" s="27">
        <f t="shared" si="2"/>
        <v>80</v>
      </c>
      <c r="J72" s="27">
        <f t="shared" si="2"/>
        <v>0</v>
      </c>
    </row>
    <row r="73" spans="1:10" s="30" customFormat="1" ht="15" x14ac:dyDescent="0.25">
      <c r="A73" s="91" t="s">
        <v>160</v>
      </c>
      <c r="B73" s="117"/>
      <c r="C73" s="117"/>
      <c r="D73" s="117"/>
      <c r="E73" s="117"/>
      <c r="F73" s="117"/>
      <c r="G73" s="117"/>
      <c r="H73" s="117"/>
      <c r="I73" s="117"/>
      <c r="J73" s="117"/>
    </row>
    <row r="74" spans="1:10" s="30" customFormat="1" ht="15" x14ac:dyDescent="0.25">
      <c r="A74" s="118"/>
      <c r="B74" s="119"/>
      <c r="C74" s="119"/>
      <c r="D74" s="119"/>
      <c r="E74" s="119"/>
      <c r="F74" s="119"/>
      <c r="G74" s="119"/>
      <c r="H74" s="119"/>
      <c r="I74" s="119"/>
      <c r="J74" s="119"/>
    </row>
    <row r="75" spans="1:10" ht="68.45" customHeight="1" x14ac:dyDescent="0.25">
      <c r="A75" s="21">
        <v>46</v>
      </c>
      <c r="B75" s="20" t="s">
        <v>82</v>
      </c>
      <c r="C75" s="31">
        <v>19467.794000000002</v>
      </c>
      <c r="D75" s="11" t="s">
        <v>89</v>
      </c>
      <c r="E75" s="11"/>
      <c r="F75" s="19"/>
      <c r="G75" s="31">
        <v>19467.794000000002</v>
      </c>
      <c r="H75" s="31">
        <v>398.303</v>
      </c>
      <c r="I75" s="19"/>
      <c r="J75" s="19"/>
    </row>
    <row r="76" spans="1:10" ht="68.45" customHeight="1" x14ac:dyDescent="0.25">
      <c r="A76" s="21">
        <v>47</v>
      </c>
      <c r="B76" s="20" t="s">
        <v>140</v>
      </c>
      <c r="C76" s="31">
        <v>293.74</v>
      </c>
      <c r="D76" s="11"/>
      <c r="E76" s="11"/>
      <c r="F76" s="19"/>
      <c r="G76" s="31"/>
      <c r="H76" s="19"/>
      <c r="I76" s="62">
        <v>293.74</v>
      </c>
      <c r="J76" s="19"/>
    </row>
    <row r="77" spans="1:10" ht="111.75" customHeight="1" x14ac:dyDescent="0.25">
      <c r="A77" s="21">
        <v>48</v>
      </c>
      <c r="B77" s="60" t="s">
        <v>141</v>
      </c>
      <c r="C77" s="31">
        <v>202</v>
      </c>
      <c r="D77" s="11"/>
      <c r="E77" s="68">
        <v>200</v>
      </c>
      <c r="F77" s="62"/>
      <c r="G77" s="68"/>
      <c r="H77" s="62"/>
      <c r="I77" s="62">
        <v>2</v>
      </c>
      <c r="J77" s="19"/>
    </row>
    <row r="78" spans="1:10" ht="130.5" customHeight="1" x14ac:dyDescent="0.25">
      <c r="A78" s="21">
        <v>49</v>
      </c>
      <c r="B78" s="60" t="s">
        <v>142</v>
      </c>
      <c r="C78" s="31">
        <v>202</v>
      </c>
      <c r="D78" s="11"/>
      <c r="E78" s="68">
        <v>200</v>
      </c>
      <c r="F78" s="62"/>
      <c r="G78" s="68"/>
      <c r="H78" s="62"/>
      <c r="I78" s="62">
        <v>2</v>
      </c>
      <c r="J78" s="19"/>
    </row>
    <row r="79" spans="1:10" ht="116.25" customHeight="1" x14ac:dyDescent="0.25">
      <c r="A79" s="21">
        <v>50</v>
      </c>
      <c r="B79" s="60" t="s">
        <v>143</v>
      </c>
      <c r="C79" s="31">
        <v>202</v>
      </c>
      <c r="D79" s="11"/>
      <c r="E79" s="31">
        <v>200</v>
      </c>
      <c r="F79" s="19"/>
      <c r="G79" s="31"/>
      <c r="H79" s="19"/>
      <c r="I79" s="62">
        <v>2</v>
      </c>
      <c r="J79" s="19"/>
    </row>
    <row r="80" spans="1:10" ht="114" customHeight="1" x14ac:dyDescent="0.25">
      <c r="A80" s="21">
        <v>51</v>
      </c>
      <c r="B80" s="60" t="s">
        <v>144</v>
      </c>
      <c r="C80" s="31">
        <v>252.5</v>
      </c>
      <c r="D80" s="11"/>
      <c r="E80" s="31">
        <v>250</v>
      </c>
      <c r="F80" s="19"/>
      <c r="G80" s="31"/>
      <c r="H80" s="19"/>
      <c r="I80" s="62">
        <v>2.5</v>
      </c>
      <c r="J80" s="19"/>
    </row>
    <row r="81" spans="1:10" ht="83.25" customHeight="1" x14ac:dyDescent="0.25">
      <c r="A81" s="21">
        <v>52</v>
      </c>
      <c r="B81" s="60" t="s">
        <v>163</v>
      </c>
      <c r="C81" s="31">
        <v>200</v>
      </c>
      <c r="D81" s="11"/>
      <c r="E81" s="31"/>
      <c r="F81" s="19"/>
      <c r="G81" s="31"/>
      <c r="H81" s="31">
        <v>200</v>
      </c>
      <c r="I81" s="62"/>
      <c r="J81" s="19"/>
    </row>
    <row r="82" spans="1:10" ht="86.25" customHeight="1" x14ac:dyDescent="0.25">
      <c r="A82" s="21">
        <v>53</v>
      </c>
      <c r="B82" s="60" t="s">
        <v>162</v>
      </c>
      <c r="C82" s="31">
        <v>200</v>
      </c>
      <c r="D82" s="11"/>
      <c r="E82" s="31"/>
      <c r="F82" s="19"/>
      <c r="G82" s="31"/>
      <c r="H82" s="31">
        <v>200</v>
      </c>
      <c r="I82" s="62"/>
      <c r="J82" s="19"/>
    </row>
    <row r="83" spans="1:10" ht="99" customHeight="1" x14ac:dyDescent="0.25">
      <c r="A83" s="21">
        <v>54</v>
      </c>
      <c r="B83" s="60" t="s">
        <v>161</v>
      </c>
      <c r="C83" s="31">
        <v>160</v>
      </c>
      <c r="D83" s="11"/>
      <c r="E83" s="31"/>
      <c r="F83" s="19"/>
      <c r="G83" s="31"/>
      <c r="H83" s="31">
        <v>160</v>
      </c>
      <c r="I83" s="62"/>
      <c r="J83" s="19"/>
    </row>
    <row r="84" spans="1:10" ht="82.5" customHeight="1" x14ac:dyDescent="0.25">
      <c r="A84" s="21">
        <v>55</v>
      </c>
      <c r="B84" s="60" t="s">
        <v>164</v>
      </c>
      <c r="C84" s="31">
        <v>190.8</v>
      </c>
      <c r="D84" s="11"/>
      <c r="E84" s="31"/>
      <c r="F84" s="19"/>
      <c r="G84" s="31"/>
      <c r="H84" s="10">
        <v>190.8</v>
      </c>
      <c r="I84" s="62"/>
      <c r="J84" s="19"/>
    </row>
    <row r="85" spans="1:10" ht="99" customHeight="1" x14ac:dyDescent="0.25">
      <c r="A85" s="21">
        <v>56</v>
      </c>
      <c r="B85" s="60" t="s">
        <v>166</v>
      </c>
      <c r="C85" s="31">
        <v>180</v>
      </c>
      <c r="D85" s="11"/>
      <c r="E85" s="31"/>
      <c r="F85" s="19"/>
      <c r="G85" s="31"/>
      <c r="H85" s="31">
        <v>180</v>
      </c>
      <c r="I85" s="62"/>
      <c r="J85" s="19"/>
    </row>
    <row r="86" spans="1:10" ht="103.5" customHeight="1" x14ac:dyDescent="0.25">
      <c r="A86" s="21">
        <v>57</v>
      </c>
      <c r="B86" s="60" t="s">
        <v>165</v>
      </c>
      <c r="C86" s="31">
        <v>180</v>
      </c>
      <c r="D86" s="11"/>
      <c r="E86" s="31"/>
      <c r="F86" s="19"/>
      <c r="G86" s="31"/>
      <c r="H86" s="31">
        <v>180</v>
      </c>
      <c r="I86" s="62"/>
      <c r="J86" s="19"/>
    </row>
    <row r="87" spans="1:10" ht="101.25" customHeight="1" x14ac:dyDescent="0.25">
      <c r="A87" s="21">
        <v>58</v>
      </c>
      <c r="B87" s="60" t="s">
        <v>167</v>
      </c>
      <c r="C87" s="31">
        <v>127.2</v>
      </c>
      <c r="D87" s="11"/>
      <c r="E87" s="31"/>
      <c r="F87" s="19"/>
      <c r="G87" s="31"/>
      <c r="H87" s="31">
        <v>127.2</v>
      </c>
      <c r="I87" s="62"/>
      <c r="J87" s="19"/>
    </row>
    <row r="88" spans="1:10" ht="100.5" customHeight="1" x14ac:dyDescent="0.25">
      <c r="A88" s="21">
        <v>59</v>
      </c>
      <c r="B88" s="60" t="s">
        <v>168</v>
      </c>
      <c r="C88" s="31">
        <v>124.8</v>
      </c>
      <c r="D88" s="11"/>
      <c r="E88" s="31"/>
      <c r="F88" s="19"/>
      <c r="G88" s="31"/>
      <c r="H88" s="31">
        <v>124.8</v>
      </c>
      <c r="I88" s="62"/>
      <c r="J88" s="19"/>
    </row>
    <row r="89" spans="1:10" ht="101.25" customHeight="1" x14ac:dyDescent="0.25">
      <c r="A89" s="21">
        <v>60</v>
      </c>
      <c r="B89" s="60" t="s">
        <v>169</v>
      </c>
      <c r="C89" s="31">
        <v>103.2</v>
      </c>
      <c r="D89" s="11"/>
      <c r="E89" s="31"/>
      <c r="F89" s="19"/>
      <c r="G89" s="31"/>
      <c r="H89" s="31">
        <v>103.2</v>
      </c>
      <c r="I89" s="62"/>
      <c r="J89" s="19"/>
    </row>
    <row r="90" spans="1:10" ht="101.25" customHeight="1" x14ac:dyDescent="0.25">
      <c r="A90" s="21">
        <v>61</v>
      </c>
      <c r="B90" s="60" t="s">
        <v>170</v>
      </c>
      <c r="C90" s="31">
        <v>60</v>
      </c>
      <c r="D90" s="11"/>
      <c r="E90" s="31"/>
      <c r="F90" s="19"/>
      <c r="G90" s="31"/>
      <c r="H90" s="31">
        <v>60</v>
      </c>
      <c r="I90" s="62"/>
      <c r="J90" s="19"/>
    </row>
    <row r="91" spans="1:10" ht="99.75" customHeight="1" x14ac:dyDescent="0.25">
      <c r="A91" s="21">
        <v>62</v>
      </c>
      <c r="B91" s="60" t="s">
        <v>171</v>
      </c>
      <c r="C91" s="31">
        <v>160</v>
      </c>
      <c r="D91" s="11"/>
      <c r="E91" s="31"/>
      <c r="F91" s="19"/>
      <c r="G91" s="31"/>
      <c r="H91" s="31">
        <v>160</v>
      </c>
      <c r="I91" s="62"/>
      <c r="J91" s="19"/>
    </row>
    <row r="92" spans="1:10" ht="100.5" customHeight="1" x14ac:dyDescent="0.25">
      <c r="A92" s="21">
        <v>63</v>
      </c>
      <c r="B92" s="60" t="s">
        <v>172</v>
      </c>
      <c r="C92" s="31">
        <v>89.2</v>
      </c>
      <c r="D92" s="11"/>
      <c r="E92" s="31"/>
      <c r="F92" s="19"/>
      <c r="G92" s="31"/>
      <c r="H92" s="31">
        <v>89.2</v>
      </c>
      <c r="I92" s="62"/>
      <c r="J92" s="19"/>
    </row>
    <row r="93" spans="1:10" ht="99" customHeight="1" x14ac:dyDescent="0.25">
      <c r="A93" s="21">
        <v>64</v>
      </c>
      <c r="B93" s="60" t="s">
        <v>173</v>
      </c>
      <c r="C93" s="31">
        <v>92.6</v>
      </c>
      <c r="D93" s="11"/>
      <c r="E93" s="31"/>
      <c r="F93" s="19"/>
      <c r="G93" s="31"/>
      <c r="H93" s="31">
        <v>92.6</v>
      </c>
      <c r="I93" s="62"/>
      <c r="J93" s="19"/>
    </row>
    <row r="94" spans="1:10" ht="114" customHeight="1" x14ac:dyDescent="0.25">
      <c r="A94" s="21">
        <v>65</v>
      </c>
      <c r="B94" s="60" t="s">
        <v>174</v>
      </c>
      <c r="C94" s="31">
        <v>191.6</v>
      </c>
      <c r="D94" s="11"/>
      <c r="E94" s="31"/>
      <c r="F94" s="19"/>
      <c r="G94" s="31"/>
      <c r="H94" s="31">
        <v>191.6</v>
      </c>
      <c r="I94" s="62"/>
      <c r="J94" s="19"/>
    </row>
    <row r="95" spans="1:10" ht="101.25" customHeight="1" x14ac:dyDescent="0.25">
      <c r="A95" s="21">
        <v>66</v>
      </c>
      <c r="B95" s="60" t="s">
        <v>175</v>
      </c>
      <c r="C95" s="31">
        <v>135.6</v>
      </c>
      <c r="D95" s="11"/>
      <c r="E95" s="31"/>
      <c r="F95" s="19"/>
      <c r="G95" s="31"/>
      <c r="H95" s="31">
        <v>135.6</v>
      </c>
      <c r="I95" s="62"/>
      <c r="J95" s="19"/>
    </row>
    <row r="96" spans="1:10" ht="102.75" customHeight="1" x14ac:dyDescent="0.25">
      <c r="A96" s="21">
        <v>67</v>
      </c>
      <c r="B96" s="60" t="s">
        <v>176</v>
      </c>
      <c r="C96" s="31">
        <v>131.6</v>
      </c>
      <c r="D96" s="11"/>
      <c r="E96" s="31"/>
      <c r="F96" s="19"/>
      <c r="G96" s="31"/>
      <c r="H96" s="31">
        <v>131.6</v>
      </c>
      <c r="I96" s="62"/>
      <c r="J96" s="19"/>
    </row>
    <row r="97" spans="1:10 16384:16384" ht="84.75" customHeight="1" x14ac:dyDescent="0.25">
      <c r="A97" s="21">
        <v>68</v>
      </c>
      <c r="B97" s="60" t="s">
        <v>177</v>
      </c>
      <c r="C97" s="31">
        <v>310</v>
      </c>
      <c r="D97" s="11"/>
      <c r="E97" s="31"/>
      <c r="F97" s="19"/>
      <c r="G97" s="31"/>
      <c r="H97" s="31">
        <v>310</v>
      </c>
      <c r="I97" s="62"/>
      <c r="J97" s="19"/>
    </row>
    <row r="98" spans="1:10 16384:16384" ht="99.75" customHeight="1" x14ac:dyDescent="0.25">
      <c r="A98" s="21">
        <v>69</v>
      </c>
      <c r="B98" s="60" t="s">
        <v>178</v>
      </c>
      <c r="C98" s="31">
        <v>220</v>
      </c>
      <c r="D98" s="11"/>
      <c r="E98" s="31"/>
      <c r="F98" s="19"/>
      <c r="G98" s="31"/>
      <c r="H98" s="31">
        <v>220</v>
      </c>
      <c r="I98" s="62"/>
      <c r="J98" s="19"/>
    </row>
    <row r="99" spans="1:10 16384:16384" ht="100.5" customHeight="1" x14ac:dyDescent="0.25">
      <c r="A99" s="21">
        <v>70</v>
      </c>
      <c r="B99" s="60" t="s">
        <v>179</v>
      </c>
      <c r="C99" s="31">
        <v>220</v>
      </c>
      <c r="D99" s="11"/>
      <c r="E99" s="31"/>
      <c r="F99" s="19"/>
      <c r="G99" s="31"/>
      <c r="H99" s="31">
        <v>220</v>
      </c>
      <c r="I99" s="62"/>
      <c r="J99" s="19"/>
    </row>
    <row r="100" spans="1:10 16384:16384" ht="114" customHeight="1" x14ac:dyDescent="0.25">
      <c r="A100" s="21">
        <v>71</v>
      </c>
      <c r="B100" s="60" t="s">
        <v>180</v>
      </c>
      <c r="C100" s="31">
        <v>225</v>
      </c>
      <c r="D100" s="11"/>
      <c r="E100" s="31"/>
      <c r="F100" s="19"/>
      <c r="G100" s="31"/>
      <c r="H100" s="31">
        <v>225</v>
      </c>
      <c r="I100" s="62"/>
      <c r="J100" s="19"/>
    </row>
    <row r="101" spans="1:10 16384:16384" ht="68.45" customHeight="1" x14ac:dyDescent="0.25">
      <c r="A101" s="21">
        <v>72</v>
      </c>
      <c r="B101" s="60" t="s">
        <v>145</v>
      </c>
      <c r="C101" s="31">
        <v>50.5</v>
      </c>
      <c r="D101" s="11"/>
      <c r="E101" s="31">
        <v>50</v>
      </c>
      <c r="F101" s="19"/>
      <c r="G101" s="31"/>
      <c r="H101" s="19"/>
      <c r="I101" s="62">
        <v>0.5</v>
      </c>
      <c r="J101" s="19"/>
    </row>
    <row r="102" spans="1:10 16384:16384" ht="68.45" customHeight="1" x14ac:dyDescent="0.25">
      <c r="A102" s="21">
        <v>73</v>
      </c>
      <c r="B102" s="60" t="s">
        <v>146</v>
      </c>
      <c r="C102" s="31">
        <v>50.5</v>
      </c>
      <c r="D102" s="11"/>
      <c r="E102" s="31">
        <v>50</v>
      </c>
      <c r="F102" s="19"/>
      <c r="G102" s="31"/>
      <c r="H102" s="19"/>
      <c r="I102" s="62">
        <v>0.5</v>
      </c>
      <c r="J102" s="19"/>
    </row>
    <row r="103" spans="1:10 16384:16384" ht="68.45" customHeight="1" x14ac:dyDescent="0.25">
      <c r="A103" s="35">
        <v>74</v>
      </c>
      <c r="B103" s="60" t="s">
        <v>155</v>
      </c>
      <c r="C103" s="31">
        <v>50.5</v>
      </c>
      <c r="D103" s="11"/>
      <c r="E103" s="31">
        <v>50</v>
      </c>
      <c r="F103" s="19"/>
      <c r="G103" s="31"/>
      <c r="H103" s="19"/>
      <c r="I103" s="62">
        <v>0.5</v>
      </c>
      <c r="J103" s="19"/>
    </row>
    <row r="104" spans="1:10 16384:16384" s="40" customFormat="1" ht="63" x14ac:dyDescent="0.25">
      <c r="A104" s="61">
        <v>75</v>
      </c>
      <c r="B104" s="60" t="s">
        <v>154</v>
      </c>
      <c r="C104" s="68">
        <v>14</v>
      </c>
      <c r="D104" s="68">
        <f>SUM(D75)</f>
        <v>0</v>
      </c>
      <c r="E104" s="68"/>
      <c r="F104" s="68"/>
      <c r="G104" s="68"/>
      <c r="H104" s="68"/>
      <c r="I104" s="68">
        <v>14</v>
      </c>
      <c r="J104" s="68"/>
    </row>
    <row r="105" spans="1:10 16384:16384" s="40" customFormat="1" x14ac:dyDescent="0.25">
      <c r="A105" s="114" t="s">
        <v>127</v>
      </c>
      <c r="B105" s="115"/>
      <c r="C105" s="73">
        <f>C75+C76+C77+C78+C79+C80+C101+C102+C103+C104</f>
        <v>20785.534000000003</v>
      </c>
      <c r="D105" s="73"/>
      <c r="E105" s="73">
        <f>E75+E76+E77+E78+E79+E80+E101+E102+E103+E104</f>
        <v>1000</v>
      </c>
      <c r="F105" s="73">
        <f>F75+F76+F77+F78+F79+F80+F101+F102+F103+F104</f>
        <v>0</v>
      </c>
      <c r="G105" s="73">
        <f>G75+G76+G77+G78+G79+G80+G101+G102+G103+G104</f>
        <v>19467.794000000002</v>
      </c>
      <c r="H105" s="73">
        <f>H75+H76+H77+H78+H79+H80+H101+H102+H103+H104</f>
        <v>398.303</v>
      </c>
      <c r="I105" s="73">
        <f>I75+I76+I77+I78+I79+I80+I101+I102+I103+I104</f>
        <v>317.74</v>
      </c>
      <c r="J105" s="73">
        <f>J75+J76+J77+J78+J79+J80+J101+J102+J103+J104</f>
        <v>0</v>
      </c>
      <c r="XFD105" s="73"/>
    </row>
    <row r="106" spans="1:10 16384:16384" ht="18.75" customHeight="1" x14ac:dyDescent="0.25">
      <c r="A106" s="63" t="s">
        <v>132</v>
      </c>
      <c r="B106" s="64"/>
      <c r="C106" s="47"/>
      <c r="D106" s="47"/>
      <c r="E106" s="47"/>
      <c r="F106" s="47"/>
      <c r="G106" s="47"/>
      <c r="H106" s="47"/>
      <c r="I106" s="47"/>
      <c r="J106" s="48"/>
    </row>
    <row r="107" spans="1:10 16384:16384" x14ac:dyDescent="0.25">
      <c r="A107" s="49"/>
      <c r="B107" s="65"/>
      <c r="C107" s="50"/>
      <c r="D107" s="50"/>
      <c r="E107" s="50"/>
      <c r="F107" s="50"/>
      <c r="G107" s="50"/>
      <c r="H107" s="50"/>
      <c r="I107" s="50"/>
      <c r="J107" s="51"/>
    </row>
    <row r="108" spans="1:10 16384:16384" ht="83.25" customHeight="1" x14ac:dyDescent="0.25">
      <c r="A108" s="15">
        <v>76</v>
      </c>
      <c r="B108" s="16" t="s">
        <v>8</v>
      </c>
      <c r="C108" s="3">
        <v>5312.6840000000002</v>
      </c>
      <c r="D108" s="17" t="s">
        <v>25</v>
      </c>
      <c r="E108" s="17"/>
      <c r="F108" s="4">
        <v>4781.4160000000002</v>
      </c>
      <c r="G108" s="3"/>
      <c r="H108" s="25"/>
      <c r="I108" s="25">
        <v>531.26800000000003</v>
      </c>
      <c r="J108" s="32"/>
    </row>
    <row r="109" spans="1:10 16384:16384" ht="84" customHeight="1" x14ac:dyDescent="0.25">
      <c r="A109" s="15">
        <v>77</v>
      </c>
      <c r="B109" s="16" t="s">
        <v>9</v>
      </c>
      <c r="C109" s="3">
        <v>6642.5330000000004</v>
      </c>
      <c r="D109" s="26" t="s">
        <v>26</v>
      </c>
      <c r="E109" s="26"/>
      <c r="F109" s="3">
        <v>5978.28</v>
      </c>
      <c r="G109" s="3"/>
      <c r="H109" s="25"/>
      <c r="I109" s="25">
        <v>664.25300000000004</v>
      </c>
      <c r="J109" s="33"/>
    </row>
    <row r="110" spans="1:10 16384:16384" ht="105" customHeight="1" x14ac:dyDescent="0.25">
      <c r="A110" s="15">
        <v>78</v>
      </c>
      <c r="B110" s="16" t="s">
        <v>10</v>
      </c>
      <c r="C110" s="3">
        <v>4294.5519999999997</v>
      </c>
      <c r="D110" s="26" t="s">
        <v>27</v>
      </c>
      <c r="E110" s="26"/>
      <c r="F110" s="4">
        <v>3865.0970000000002</v>
      </c>
      <c r="G110" s="3"/>
      <c r="H110" s="25"/>
      <c r="I110" s="25">
        <v>429.45499999999998</v>
      </c>
      <c r="J110" s="19"/>
    </row>
    <row r="111" spans="1:10 16384:16384" ht="101.45" customHeight="1" x14ac:dyDescent="0.25">
      <c r="A111" s="15">
        <v>79</v>
      </c>
      <c r="B111" s="16" t="s">
        <v>11</v>
      </c>
      <c r="C111" s="3">
        <v>6526.43</v>
      </c>
      <c r="D111" s="26" t="s">
        <v>28</v>
      </c>
      <c r="E111" s="26"/>
      <c r="F111" s="4">
        <v>5873.7870000000003</v>
      </c>
      <c r="G111" s="3"/>
      <c r="H111" s="25"/>
      <c r="I111" s="25">
        <v>652.64300000000003</v>
      </c>
      <c r="J111" s="19"/>
    </row>
    <row r="112" spans="1:10 16384:16384" ht="84.75" customHeight="1" x14ac:dyDescent="0.25">
      <c r="A112" s="15">
        <v>80</v>
      </c>
      <c r="B112" s="16" t="s">
        <v>12</v>
      </c>
      <c r="C112" s="3">
        <v>1201.577</v>
      </c>
      <c r="D112" s="26" t="s">
        <v>29</v>
      </c>
      <c r="E112" s="26"/>
      <c r="F112" s="4">
        <v>1081.4190000000001</v>
      </c>
      <c r="G112" s="3"/>
      <c r="H112" s="25"/>
      <c r="I112" s="25">
        <v>120.158</v>
      </c>
      <c r="J112" s="19"/>
    </row>
    <row r="113" spans="1:10" ht="84" customHeight="1" x14ac:dyDescent="0.25">
      <c r="A113" s="15">
        <v>81</v>
      </c>
      <c r="B113" s="60" t="s">
        <v>13</v>
      </c>
      <c r="C113" s="78">
        <v>3348.924</v>
      </c>
      <c r="D113" s="69" t="s">
        <v>30</v>
      </c>
      <c r="E113" s="69"/>
      <c r="F113" s="76">
        <v>3014.0315999999998</v>
      </c>
      <c r="G113" s="78"/>
      <c r="H113" s="68"/>
      <c r="I113" s="68">
        <v>334.89240000000001</v>
      </c>
      <c r="J113" s="79"/>
    </row>
    <row r="114" spans="1:10" ht="79.5" customHeight="1" x14ac:dyDescent="0.25">
      <c r="A114" s="15">
        <v>82</v>
      </c>
      <c r="B114" s="60" t="s">
        <v>14</v>
      </c>
      <c r="C114" s="78">
        <v>1328.2080000000001</v>
      </c>
      <c r="D114" s="69" t="s">
        <v>31</v>
      </c>
      <c r="E114" s="69"/>
      <c r="F114" s="76">
        <v>1195.3869999999999</v>
      </c>
      <c r="G114" s="78"/>
      <c r="H114" s="68"/>
      <c r="I114" s="68">
        <v>132.821</v>
      </c>
      <c r="J114" s="68"/>
    </row>
    <row r="115" spans="1:10" ht="81.75" customHeight="1" x14ac:dyDescent="0.25">
      <c r="A115" s="15">
        <v>83</v>
      </c>
      <c r="B115" s="60" t="s">
        <v>15</v>
      </c>
      <c r="C115" s="78">
        <v>11900.105</v>
      </c>
      <c r="D115" s="69" t="s">
        <v>32</v>
      </c>
      <c r="E115" s="69"/>
      <c r="F115" s="76">
        <v>10710.094999999999</v>
      </c>
      <c r="G115" s="78"/>
      <c r="H115" s="68"/>
      <c r="I115" s="68">
        <v>1190.01</v>
      </c>
      <c r="J115" s="62"/>
    </row>
    <row r="116" spans="1:10" ht="79.5" customHeight="1" x14ac:dyDescent="0.25">
      <c r="A116" s="15">
        <v>84</v>
      </c>
      <c r="B116" s="60" t="s">
        <v>16</v>
      </c>
      <c r="C116" s="78">
        <v>1785.6890000000001</v>
      </c>
      <c r="D116" s="69" t="s">
        <v>33</v>
      </c>
      <c r="E116" s="69"/>
      <c r="F116" s="76">
        <v>1607.1201000000001</v>
      </c>
      <c r="G116" s="78"/>
      <c r="H116" s="68"/>
      <c r="I116" s="68">
        <v>178.56890000000001</v>
      </c>
      <c r="J116" s="68"/>
    </row>
    <row r="117" spans="1:10" ht="81.75" customHeight="1" x14ac:dyDescent="0.25">
      <c r="A117" s="15">
        <v>85</v>
      </c>
      <c r="B117" s="60" t="s">
        <v>17</v>
      </c>
      <c r="C117" s="78">
        <v>1811.09</v>
      </c>
      <c r="D117" s="69" t="s">
        <v>34</v>
      </c>
      <c r="E117" s="69"/>
      <c r="F117" s="76">
        <v>1629.981</v>
      </c>
      <c r="G117" s="78"/>
      <c r="H117" s="68"/>
      <c r="I117" s="68">
        <v>181.10900000000001</v>
      </c>
      <c r="J117" s="68"/>
    </row>
    <row r="118" spans="1:10" ht="96.75" customHeight="1" x14ac:dyDescent="0.25">
      <c r="A118" s="15">
        <v>86</v>
      </c>
      <c r="B118" s="83" t="s">
        <v>18</v>
      </c>
      <c r="C118" s="78">
        <v>2263.0329999999999</v>
      </c>
      <c r="D118" s="69" t="s">
        <v>35</v>
      </c>
      <c r="E118" s="69"/>
      <c r="F118" s="76">
        <v>2036.7297000000001</v>
      </c>
      <c r="G118" s="78"/>
      <c r="H118" s="68"/>
      <c r="I118" s="68">
        <v>226.30330000000001</v>
      </c>
      <c r="J118" s="68"/>
    </row>
    <row r="119" spans="1:10" ht="80.25" customHeight="1" x14ac:dyDescent="0.25">
      <c r="A119" s="34">
        <v>87</v>
      </c>
      <c r="B119" s="36" t="s">
        <v>90</v>
      </c>
      <c r="C119" s="84">
        <v>35.082000000000001</v>
      </c>
      <c r="D119" s="85"/>
      <c r="E119" s="85"/>
      <c r="F119" s="85"/>
      <c r="G119" s="86"/>
      <c r="H119" s="85"/>
      <c r="I119" s="86" t="s">
        <v>100</v>
      </c>
      <c r="J119" s="85"/>
    </row>
    <row r="120" spans="1:10" ht="81.75" customHeight="1" x14ac:dyDescent="0.25">
      <c r="A120" s="35">
        <v>88</v>
      </c>
      <c r="B120" s="36" t="s">
        <v>91</v>
      </c>
      <c r="C120" s="87">
        <v>8.8040000000000003</v>
      </c>
      <c r="D120" s="62"/>
      <c r="E120" s="62"/>
      <c r="F120" s="62"/>
      <c r="G120" s="68"/>
      <c r="H120" s="62"/>
      <c r="I120" s="68" t="s">
        <v>101</v>
      </c>
      <c r="J120" s="62"/>
    </row>
    <row r="121" spans="1:10" ht="85.5" customHeight="1" x14ac:dyDescent="0.25">
      <c r="A121" s="35">
        <v>89</v>
      </c>
      <c r="B121" s="36" t="s">
        <v>92</v>
      </c>
      <c r="C121" s="87">
        <v>17.213000000000001</v>
      </c>
      <c r="D121" s="62"/>
      <c r="E121" s="62"/>
      <c r="F121" s="62"/>
      <c r="G121" s="68"/>
      <c r="H121" s="62"/>
      <c r="I121" s="68" t="s">
        <v>102</v>
      </c>
      <c r="J121" s="62"/>
    </row>
    <row r="122" spans="1:10" ht="72.75" customHeight="1" x14ac:dyDescent="0.25">
      <c r="A122" s="35">
        <v>90</v>
      </c>
      <c r="B122" s="36" t="s">
        <v>93</v>
      </c>
      <c r="C122" s="87">
        <v>15.7</v>
      </c>
      <c r="D122" s="62"/>
      <c r="E122" s="62"/>
      <c r="F122" s="62"/>
      <c r="G122" s="68"/>
      <c r="H122" s="62"/>
      <c r="I122" s="62" t="s">
        <v>103</v>
      </c>
      <c r="J122" s="62"/>
    </row>
    <row r="123" spans="1:10" ht="64.5" customHeight="1" x14ac:dyDescent="0.25">
      <c r="A123" s="35">
        <v>91</v>
      </c>
      <c r="B123" s="36" t="s">
        <v>94</v>
      </c>
      <c r="C123" s="87">
        <v>32.341000000000001</v>
      </c>
      <c r="D123" s="62"/>
      <c r="E123" s="62"/>
      <c r="F123" s="62"/>
      <c r="G123" s="68"/>
      <c r="H123" s="62"/>
      <c r="I123" s="62" t="s">
        <v>104</v>
      </c>
      <c r="J123" s="62"/>
    </row>
    <row r="124" spans="1:10" ht="83.25" customHeight="1" x14ac:dyDescent="0.25">
      <c r="A124" s="35">
        <v>92</v>
      </c>
      <c r="B124" s="36" t="s">
        <v>95</v>
      </c>
      <c r="C124" s="87">
        <v>47.664999999999999</v>
      </c>
      <c r="D124" s="62"/>
      <c r="E124" s="62"/>
      <c r="F124" s="62"/>
      <c r="G124" s="68"/>
      <c r="H124" s="62"/>
      <c r="I124" s="62" t="s">
        <v>105</v>
      </c>
      <c r="J124" s="62"/>
    </row>
    <row r="125" spans="1:10" ht="72.75" customHeight="1" x14ac:dyDescent="0.25">
      <c r="A125" s="35">
        <v>93</v>
      </c>
      <c r="B125" s="36" t="s">
        <v>96</v>
      </c>
      <c r="C125" s="87">
        <v>35.863</v>
      </c>
      <c r="D125" s="62"/>
      <c r="E125" s="62"/>
      <c r="F125" s="62"/>
      <c r="G125" s="68"/>
      <c r="H125" s="62"/>
      <c r="I125" s="62" t="s">
        <v>106</v>
      </c>
      <c r="J125" s="62"/>
    </row>
    <row r="126" spans="1:10" ht="74.25" customHeight="1" x14ac:dyDescent="0.25">
      <c r="A126" s="35">
        <v>94</v>
      </c>
      <c r="B126" s="36" t="s">
        <v>97</v>
      </c>
      <c r="C126" s="37">
        <v>22.957000000000001</v>
      </c>
      <c r="D126" s="18"/>
      <c r="E126" s="18"/>
      <c r="F126" s="18"/>
      <c r="G126" s="25"/>
      <c r="H126" s="18"/>
      <c r="I126" s="18" t="s">
        <v>107</v>
      </c>
      <c r="J126" s="19"/>
    </row>
    <row r="127" spans="1:10" ht="67.5" customHeight="1" x14ac:dyDescent="0.25">
      <c r="A127" s="35">
        <v>95</v>
      </c>
      <c r="B127" s="36" t="s">
        <v>98</v>
      </c>
      <c r="C127" s="37">
        <v>29.695</v>
      </c>
      <c r="D127" s="18"/>
      <c r="E127" s="18"/>
      <c r="F127" s="18"/>
      <c r="G127" s="25"/>
      <c r="H127" s="18"/>
      <c r="I127" s="18" t="s">
        <v>108</v>
      </c>
      <c r="J127" s="19"/>
    </row>
    <row r="128" spans="1:10" ht="68.25" customHeight="1" x14ac:dyDescent="0.25">
      <c r="A128" s="35">
        <v>96</v>
      </c>
      <c r="B128" s="36" t="s">
        <v>99</v>
      </c>
      <c r="C128" s="37">
        <v>75.069999999999993</v>
      </c>
      <c r="D128" s="18"/>
      <c r="E128" s="18"/>
      <c r="F128" s="18"/>
      <c r="G128" s="25"/>
      <c r="H128" s="18"/>
      <c r="I128" s="18" t="s">
        <v>109</v>
      </c>
      <c r="J128" s="19"/>
    </row>
    <row r="129" spans="1:10" ht="49.5" customHeight="1" x14ac:dyDescent="0.25">
      <c r="A129" s="35">
        <v>97</v>
      </c>
      <c r="B129" s="38" t="s">
        <v>110</v>
      </c>
      <c r="C129" s="37">
        <v>1614.373</v>
      </c>
      <c r="D129" s="18"/>
      <c r="E129" s="18"/>
      <c r="F129" s="18"/>
      <c r="G129" s="25"/>
      <c r="H129" s="18"/>
      <c r="I129" s="18" t="s">
        <v>111</v>
      </c>
      <c r="J129" s="19"/>
    </row>
    <row r="130" spans="1:10" ht="42" customHeight="1" x14ac:dyDescent="0.25">
      <c r="A130" s="72" t="s">
        <v>127</v>
      </c>
      <c r="B130" s="52"/>
      <c r="C130" s="5">
        <f t="shared" ref="C130:H130" si="3">SUM(C108:C129)</f>
        <v>48349.587999999996</v>
      </c>
      <c r="D130" s="5">
        <f t="shared" si="3"/>
        <v>0</v>
      </c>
      <c r="E130" s="5">
        <f t="shared" si="3"/>
        <v>0</v>
      </c>
      <c r="F130" s="5">
        <f t="shared" si="3"/>
        <v>41773.343400000005</v>
      </c>
      <c r="G130" s="5">
        <f t="shared" si="3"/>
        <v>0</v>
      </c>
      <c r="H130" s="5">
        <f t="shared" si="3"/>
        <v>0</v>
      </c>
      <c r="I130" s="5" t="s">
        <v>133</v>
      </c>
      <c r="J130" s="5">
        <f>SUM(J108:J129)</f>
        <v>0</v>
      </c>
    </row>
    <row r="131" spans="1:10" ht="18" customHeight="1" x14ac:dyDescent="0.25">
      <c r="A131" s="63" t="s">
        <v>134</v>
      </c>
      <c r="B131" s="53"/>
      <c r="C131" s="53"/>
      <c r="D131" s="53"/>
      <c r="E131" s="53"/>
      <c r="F131" s="53"/>
      <c r="G131" s="53"/>
      <c r="H131" s="53"/>
      <c r="I131" s="53"/>
      <c r="J131" s="54"/>
    </row>
    <row r="132" spans="1:10" ht="11.25" customHeight="1" x14ac:dyDescent="0.25">
      <c r="A132" s="55"/>
      <c r="B132" s="56"/>
      <c r="C132" s="56"/>
      <c r="D132" s="56"/>
      <c r="E132" s="56"/>
      <c r="F132" s="56"/>
      <c r="G132" s="56"/>
      <c r="H132" s="56"/>
      <c r="I132" s="56"/>
      <c r="J132" s="57"/>
    </row>
    <row r="133" spans="1:10" ht="160.5" customHeight="1" x14ac:dyDescent="0.25">
      <c r="A133" s="15">
        <v>98</v>
      </c>
      <c r="B133" s="20" t="s">
        <v>36</v>
      </c>
      <c r="C133" s="68">
        <v>850.50699999999995</v>
      </c>
      <c r="D133" s="69" t="s">
        <v>37</v>
      </c>
      <c r="E133" s="69"/>
      <c r="F133" s="62"/>
      <c r="G133" s="68"/>
      <c r="H133" s="62"/>
      <c r="I133" s="62"/>
      <c r="J133" s="62">
        <v>850.50699999999995</v>
      </c>
    </row>
    <row r="134" spans="1:10" ht="117.75" customHeight="1" x14ac:dyDescent="0.25">
      <c r="A134" s="15">
        <v>99</v>
      </c>
      <c r="B134" s="38" t="s">
        <v>51</v>
      </c>
      <c r="C134" s="68">
        <v>1619.1590000000001</v>
      </c>
      <c r="D134" s="69" t="s">
        <v>52</v>
      </c>
      <c r="E134" s="69"/>
      <c r="F134" s="62"/>
      <c r="G134" s="68">
        <v>1619.1590000000001</v>
      </c>
      <c r="H134" s="62"/>
      <c r="I134" s="62"/>
      <c r="J134" s="62"/>
    </row>
    <row r="135" spans="1:10" ht="110.25" x14ac:dyDescent="0.25">
      <c r="A135" s="15">
        <v>100</v>
      </c>
      <c r="B135" s="20" t="s">
        <v>153</v>
      </c>
      <c r="C135" s="68">
        <v>3</v>
      </c>
      <c r="D135" s="69"/>
      <c r="E135" s="69"/>
      <c r="F135" s="62"/>
      <c r="G135" s="68"/>
      <c r="H135" s="62"/>
      <c r="I135" s="62">
        <v>3</v>
      </c>
      <c r="J135" s="62"/>
    </row>
    <row r="136" spans="1:10" x14ac:dyDescent="0.25">
      <c r="A136" s="72" t="s">
        <v>127</v>
      </c>
      <c r="B136" s="20"/>
      <c r="C136" s="27">
        <f>SUM(C133:C135)</f>
        <v>2472.6660000000002</v>
      </c>
      <c r="D136" s="27">
        <f t="shared" ref="D136:F136" si="4">SUM(D133:D134)</f>
        <v>0</v>
      </c>
      <c r="E136" s="27">
        <f t="shared" si="4"/>
        <v>0</v>
      </c>
      <c r="F136" s="27">
        <f t="shared" si="4"/>
        <v>0</v>
      </c>
      <c r="G136" s="27">
        <f>SUM(G133:G135)</f>
        <v>1619.1590000000001</v>
      </c>
      <c r="H136" s="27">
        <f>SUM(H133:H135)</f>
        <v>0</v>
      </c>
      <c r="I136" s="27">
        <f>SUM(I133:I135)</f>
        <v>3</v>
      </c>
      <c r="J136" s="27">
        <f>SUM(J133:J135)</f>
        <v>850.50699999999995</v>
      </c>
    </row>
    <row r="137" spans="1:10" x14ac:dyDescent="0.25">
      <c r="B137" s="20"/>
    </row>
    <row r="138" spans="1:10" x14ac:dyDescent="0.25">
      <c r="A138" s="67" t="s">
        <v>135</v>
      </c>
      <c r="B138" s="66"/>
      <c r="C138" s="58"/>
      <c r="D138" s="58"/>
      <c r="E138" s="58"/>
      <c r="F138" s="58"/>
      <c r="G138" s="58"/>
      <c r="H138" s="58"/>
      <c r="I138" s="58"/>
      <c r="J138" s="59"/>
    </row>
    <row r="139" spans="1:10" s="40" customFormat="1" ht="110.25" x14ac:dyDescent="0.25">
      <c r="A139" s="15">
        <v>101</v>
      </c>
      <c r="B139" s="20" t="s">
        <v>55</v>
      </c>
      <c r="C139" s="68">
        <v>276.12700000000001</v>
      </c>
      <c r="D139" s="69"/>
      <c r="E139" s="69"/>
      <c r="F139" s="62">
        <f t="shared" ref="F139:F152" si="5">C139-I139</f>
        <v>248.51400000000001</v>
      </c>
      <c r="G139" s="68"/>
      <c r="H139" s="62"/>
      <c r="I139" s="62">
        <v>27.613</v>
      </c>
      <c r="J139" s="62"/>
    </row>
    <row r="140" spans="1:10" s="40" customFormat="1" ht="110.25" x14ac:dyDescent="0.25">
      <c r="A140" s="15">
        <v>102</v>
      </c>
      <c r="B140" s="20" t="s">
        <v>56</v>
      </c>
      <c r="C140" s="68">
        <v>388.399</v>
      </c>
      <c r="D140" s="69"/>
      <c r="E140" s="69"/>
      <c r="F140" s="62">
        <f t="shared" si="5"/>
        <v>349.55899999999997</v>
      </c>
      <c r="G140" s="68"/>
      <c r="H140" s="62"/>
      <c r="I140" s="62">
        <v>38.840000000000003</v>
      </c>
      <c r="J140" s="62"/>
    </row>
    <row r="141" spans="1:10" ht="110.25" x14ac:dyDescent="0.25">
      <c r="A141" s="15">
        <v>103</v>
      </c>
      <c r="B141" s="20" t="s">
        <v>59</v>
      </c>
      <c r="C141" s="68">
        <v>226.77500000000001</v>
      </c>
      <c r="D141" s="69"/>
      <c r="E141" s="69"/>
      <c r="F141" s="62">
        <f t="shared" si="5"/>
        <v>204.09800000000001</v>
      </c>
      <c r="G141" s="68"/>
      <c r="H141" s="62"/>
      <c r="I141" s="62">
        <v>22.677</v>
      </c>
      <c r="J141" s="62"/>
    </row>
    <row r="142" spans="1:10" ht="110.25" x14ac:dyDescent="0.25">
      <c r="A142" s="15">
        <v>104</v>
      </c>
      <c r="B142" s="20" t="s">
        <v>58</v>
      </c>
      <c r="C142" s="68">
        <v>221.95500000000001</v>
      </c>
      <c r="D142" s="69"/>
      <c r="E142" s="69"/>
      <c r="F142" s="62">
        <f t="shared" si="5"/>
        <v>199.76000000000002</v>
      </c>
      <c r="G142" s="68"/>
      <c r="H142" s="62"/>
      <c r="I142" s="62">
        <v>22.195</v>
      </c>
      <c r="J142" s="62"/>
    </row>
    <row r="143" spans="1:10" ht="110.25" x14ac:dyDescent="0.25">
      <c r="A143" s="15">
        <v>105</v>
      </c>
      <c r="B143" s="20" t="s">
        <v>57</v>
      </c>
      <c r="C143" s="68">
        <v>301.89999999999998</v>
      </c>
      <c r="D143" s="69"/>
      <c r="E143" s="69"/>
      <c r="F143" s="62">
        <f t="shared" si="5"/>
        <v>271.70999999999998</v>
      </c>
      <c r="G143" s="68"/>
      <c r="H143" s="62"/>
      <c r="I143" s="62">
        <v>30.19</v>
      </c>
      <c r="J143" s="62"/>
    </row>
    <row r="144" spans="1:10" ht="112.9" customHeight="1" x14ac:dyDescent="0.25">
      <c r="A144" s="15">
        <v>106</v>
      </c>
      <c r="B144" s="20" t="s">
        <v>60</v>
      </c>
      <c r="C144" s="68">
        <v>284.03699999999998</v>
      </c>
      <c r="D144" s="69"/>
      <c r="E144" s="69"/>
      <c r="F144" s="62">
        <f t="shared" si="5"/>
        <v>255.63299999999998</v>
      </c>
      <c r="G144" s="68"/>
      <c r="H144" s="62"/>
      <c r="I144" s="62">
        <v>28.404</v>
      </c>
      <c r="J144" s="62"/>
    </row>
    <row r="145" spans="1:10" ht="110.25" x14ac:dyDescent="0.25">
      <c r="A145" s="15">
        <v>107</v>
      </c>
      <c r="B145" s="20" t="s">
        <v>61</v>
      </c>
      <c r="C145" s="68">
        <v>342.64800000000002</v>
      </c>
      <c r="D145" s="69"/>
      <c r="E145" s="69"/>
      <c r="F145" s="62">
        <f t="shared" si="5"/>
        <v>308.38300000000004</v>
      </c>
      <c r="G145" s="68"/>
      <c r="H145" s="62"/>
      <c r="I145" s="62">
        <v>34.265000000000001</v>
      </c>
      <c r="J145" s="62"/>
    </row>
    <row r="146" spans="1:10" ht="110.25" x14ac:dyDescent="0.25">
      <c r="A146" s="15">
        <v>108</v>
      </c>
      <c r="B146" s="20" t="s">
        <v>62</v>
      </c>
      <c r="C146" s="68">
        <v>470.25400000000002</v>
      </c>
      <c r="D146" s="69"/>
      <c r="E146" s="69"/>
      <c r="F146" s="62">
        <f t="shared" si="5"/>
        <v>423.22900000000004</v>
      </c>
      <c r="G146" s="68"/>
      <c r="H146" s="62"/>
      <c r="I146" s="62">
        <v>47.024999999999999</v>
      </c>
      <c r="J146" s="62"/>
    </row>
    <row r="147" spans="1:10" ht="110.25" x14ac:dyDescent="0.25">
      <c r="A147" s="15">
        <v>109</v>
      </c>
      <c r="B147" s="20" t="s">
        <v>63</v>
      </c>
      <c r="C147" s="68">
        <v>302.697</v>
      </c>
      <c r="D147" s="69"/>
      <c r="E147" s="69"/>
      <c r="F147" s="62">
        <f t="shared" si="5"/>
        <v>272.42700000000002</v>
      </c>
      <c r="G147" s="68"/>
      <c r="H147" s="62"/>
      <c r="I147" s="62">
        <v>30.27</v>
      </c>
      <c r="J147" s="62"/>
    </row>
    <row r="148" spans="1:10" ht="110.25" x14ac:dyDescent="0.25">
      <c r="A148" s="15">
        <v>110</v>
      </c>
      <c r="B148" s="20" t="s">
        <v>64</v>
      </c>
      <c r="C148" s="68">
        <v>396.70299999999997</v>
      </c>
      <c r="D148" s="69"/>
      <c r="E148" s="69"/>
      <c r="F148" s="62">
        <f t="shared" si="5"/>
        <v>357.03299999999996</v>
      </c>
      <c r="G148" s="68"/>
      <c r="H148" s="62"/>
      <c r="I148" s="62">
        <v>39.67</v>
      </c>
      <c r="J148" s="62"/>
    </row>
    <row r="149" spans="1:10" ht="110.25" x14ac:dyDescent="0.25">
      <c r="A149" s="15">
        <v>111</v>
      </c>
      <c r="B149" s="20" t="s">
        <v>65</v>
      </c>
      <c r="C149" s="68">
        <v>243.465</v>
      </c>
      <c r="D149" s="69"/>
      <c r="E149" s="69"/>
      <c r="F149" s="62">
        <f t="shared" si="5"/>
        <v>219.119</v>
      </c>
      <c r="G149" s="68"/>
      <c r="H149" s="62"/>
      <c r="I149" s="62">
        <v>24.346</v>
      </c>
      <c r="J149" s="62"/>
    </row>
    <row r="150" spans="1:10" ht="110.25" x14ac:dyDescent="0.25">
      <c r="A150" s="15">
        <v>112</v>
      </c>
      <c r="B150" s="20" t="s">
        <v>68</v>
      </c>
      <c r="C150" s="68">
        <v>413.08199999999999</v>
      </c>
      <c r="D150" s="69"/>
      <c r="E150" s="69"/>
      <c r="F150" s="88">
        <f t="shared" si="5"/>
        <v>371.774</v>
      </c>
      <c r="G150" s="68"/>
      <c r="H150" s="88"/>
      <c r="I150" s="88">
        <v>41.308</v>
      </c>
      <c r="J150" s="88"/>
    </row>
    <row r="151" spans="1:10" ht="110.25" x14ac:dyDescent="0.25">
      <c r="A151" s="15">
        <v>113</v>
      </c>
      <c r="B151" s="20" t="s">
        <v>67</v>
      </c>
      <c r="C151" s="68">
        <v>199.54599999999999</v>
      </c>
      <c r="D151" s="69"/>
      <c r="E151" s="69"/>
      <c r="F151" s="88">
        <f t="shared" si="5"/>
        <v>179.59100000000001</v>
      </c>
      <c r="G151" s="68"/>
      <c r="H151" s="88"/>
      <c r="I151" s="88">
        <v>19.954999999999998</v>
      </c>
      <c r="J151" s="88"/>
    </row>
    <row r="152" spans="1:10" ht="110.25" x14ac:dyDescent="0.25">
      <c r="A152" s="24">
        <v>114</v>
      </c>
      <c r="B152" s="20" t="s">
        <v>66</v>
      </c>
      <c r="C152" s="68">
        <v>226.31700000000001</v>
      </c>
      <c r="D152" s="62"/>
      <c r="E152" s="62"/>
      <c r="F152" s="62">
        <f t="shared" si="5"/>
        <v>203.68600000000001</v>
      </c>
      <c r="G152" s="68"/>
      <c r="H152" s="62"/>
      <c r="I152" s="62">
        <v>22.631</v>
      </c>
      <c r="J152" s="62"/>
    </row>
    <row r="153" spans="1:10" x14ac:dyDescent="0.25">
      <c r="A153" s="67" t="s">
        <v>127</v>
      </c>
      <c r="B153" s="45"/>
      <c r="C153" s="41">
        <f>SUM(C139:C152)</f>
        <v>4293.9049999999997</v>
      </c>
      <c r="D153" s="41">
        <f t="shared" ref="D153" si="6">SUM(D139:D152)</f>
        <v>0</v>
      </c>
      <c r="E153" s="41">
        <f t="shared" ref="E153:J153" si="7">SUM(E139:E152)</f>
        <v>0</v>
      </c>
      <c r="F153" s="41">
        <f t="shared" si="7"/>
        <v>3864.5160000000005</v>
      </c>
      <c r="G153" s="41">
        <f t="shared" si="7"/>
        <v>0</v>
      </c>
      <c r="H153" s="41">
        <f t="shared" si="7"/>
        <v>0</v>
      </c>
      <c r="I153" s="41">
        <f t="shared" si="7"/>
        <v>429.38900000000001</v>
      </c>
      <c r="J153" s="41">
        <f t="shared" si="7"/>
        <v>0</v>
      </c>
    </row>
    <row r="154" spans="1:10" x14ac:dyDescent="0.25">
      <c r="A154" s="122" t="s">
        <v>181</v>
      </c>
      <c r="B154" s="123"/>
      <c r="C154" s="123"/>
      <c r="D154" s="123"/>
      <c r="E154" s="123"/>
      <c r="F154" s="123"/>
      <c r="G154" s="123"/>
      <c r="H154" s="123"/>
      <c r="I154" s="123"/>
      <c r="J154" s="124"/>
    </row>
    <row r="155" spans="1:10" s="40" customFormat="1" ht="63" x14ac:dyDescent="0.25">
      <c r="A155" s="125">
        <v>115</v>
      </c>
      <c r="B155" s="121" t="s">
        <v>182</v>
      </c>
      <c r="C155" s="68">
        <v>12947.558000000001</v>
      </c>
      <c r="D155" s="24"/>
      <c r="E155" s="24"/>
      <c r="F155" s="24"/>
      <c r="G155" s="24"/>
      <c r="H155" s="68">
        <v>12947.558000000001</v>
      </c>
      <c r="I155" s="24"/>
      <c r="J155" s="24"/>
    </row>
    <row r="156" spans="1:10" x14ac:dyDescent="0.25">
      <c r="A156" s="126" t="s">
        <v>183</v>
      </c>
      <c r="B156" s="127"/>
      <c r="C156" s="73">
        <v>12947.558000000001</v>
      </c>
      <c r="D156" s="41"/>
      <c r="E156" s="41"/>
      <c r="F156" s="41"/>
      <c r="G156" s="41"/>
      <c r="H156" s="73">
        <v>12947.558000000001</v>
      </c>
      <c r="I156" s="41"/>
      <c r="J156" s="41"/>
    </row>
    <row r="157" spans="1:10" x14ac:dyDescent="0.25">
      <c r="A157" s="75" t="s">
        <v>136</v>
      </c>
      <c r="B157" s="46"/>
      <c r="C157" s="42">
        <f>C153+C136+C130+C105+C72+C64+C39+C156</f>
        <v>137416.59502000001</v>
      </c>
      <c r="D157" s="42">
        <f t="shared" ref="D157" si="8">D153+D136+D130+D104+D72+D64+D39</f>
        <v>0</v>
      </c>
      <c r="E157" s="42">
        <f>E153+E136+E130+E105+E72+E64+E39</f>
        <v>2009.498</v>
      </c>
      <c r="F157" s="42">
        <f>F153+F136+F130+F105+F72+F64+F39</f>
        <v>57419.840400000008</v>
      </c>
      <c r="G157" s="42">
        <f>G153+G136+G130+G105+G72+G64+G39</f>
        <v>31670.952000000001</v>
      </c>
      <c r="H157" s="42">
        <f>H153+H136+H130+H105+H72+H64+H39+H156</f>
        <v>25909.596680000002</v>
      </c>
      <c r="I157" s="43">
        <f>I153+I136+I105+I72+I64+I39+6576.2446</f>
        <v>15951.04667</v>
      </c>
      <c r="J157" s="42">
        <f>J153+J136+J130+J105+J72+J64+J39</f>
        <v>850.50699999999995</v>
      </c>
    </row>
    <row r="158" spans="1:10" ht="18.75" x14ac:dyDescent="0.3">
      <c r="A158" s="24"/>
      <c r="B158" s="44"/>
      <c r="C158" s="24"/>
      <c r="D158" s="19"/>
      <c r="E158" s="19"/>
      <c r="F158" s="19"/>
      <c r="G158" s="24"/>
      <c r="H158" s="19"/>
      <c r="I158" s="19"/>
      <c r="J158" s="19"/>
    </row>
    <row r="159" spans="1:10" x14ac:dyDescent="0.25">
      <c r="A159" s="24"/>
      <c r="B159" s="24"/>
      <c r="C159" s="24"/>
      <c r="D159" s="19"/>
      <c r="E159" s="19"/>
      <c r="F159" s="19"/>
      <c r="G159" s="24"/>
      <c r="H159" s="19"/>
      <c r="I159" s="19"/>
      <c r="J159" s="19"/>
    </row>
    <row r="160" spans="1:10" x14ac:dyDescent="0.25">
      <c r="A160" s="24"/>
      <c r="B160" s="24"/>
      <c r="C160" s="24"/>
      <c r="D160" s="19"/>
      <c r="E160" s="19"/>
      <c r="F160" s="19"/>
      <c r="G160" s="24"/>
      <c r="H160" s="19"/>
      <c r="I160" s="19"/>
      <c r="J160" s="19"/>
    </row>
    <row r="161" spans="1:10" x14ac:dyDescent="0.25">
      <c r="A161" s="24"/>
      <c r="B161" s="24"/>
      <c r="C161" s="24"/>
      <c r="D161" s="19"/>
      <c r="E161" s="19"/>
      <c r="F161" s="19"/>
      <c r="G161" s="24"/>
      <c r="H161" s="19"/>
      <c r="I161" s="19"/>
      <c r="J161" s="19"/>
    </row>
    <row r="162" spans="1:10" x14ac:dyDescent="0.25">
      <c r="A162" s="24"/>
      <c r="B162" s="24"/>
      <c r="C162" s="24"/>
      <c r="D162" s="19"/>
      <c r="E162" s="19"/>
      <c r="F162" s="19"/>
      <c r="G162" s="24"/>
      <c r="H162" s="19"/>
      <c r="I162" s="19"/>
      <c r="J162" s="19"/>
    </row>
    <row r="163" spans="1:10" x14ac:dyDescent="0.25">
      <c r="A163" s="24"/>
      <c r="B163" s="24"/>
      <c r="C163" s="24"/>
      <c r="D163" s="19"/>
      <c r="E163" s="19"/>
      <c r="F163" s="19"/>
      <c r="G163" s="24"/>
      <c r="H163" s="19"/>
      <c r="I163" s="19"/>
      <c r="J163" s="19"/>
    </row>
    <row r="164" spans="1:10" x14ac:dyDescent="0.25">
      <c r="A164" s="24"/>
      <c r="B164" s="24"/>
      <c r="C164" s="24"/>
      <c r="D164" s="19"/>
      <c r="E164" s="19"/>
      <c r="F164" s="19"/>
      <c r="G164" s="24"/>
      <c r="H164" s="19"/>
      <c r="I164" s="19"/>
      <c r="J164" s="19"/>
    </row>
    <row r="165" spans="1:10" x14ac:dyDescent="0.25">
      <c r="A165" s="24"/>
      <c r="B165" s="24"/>
      <c r="C165" s="24"/>
      <c r="D165" s="19"/>
      <c r="E165" s="19"/>
      <c r="F165" s="19"/>
      <c r="G165" s="24"/>
      <c r="H165" s="19"/>
      <c r="I165" s="19"/>
      <c r="J165" s="19"/>
    </row>
    <row r="166" spans="1:10" x14ac:dyDescent="0.25">
      <c r="A166" s="24"/>
      <c r="B166" s="24"/>
      <c r="C166" s="24"/>
      <c r="D166" s="19"/>
      <c r="E166" s="19"/>
      <c r="F166" s="19"/>
      <c r="G166" s="24"/>
      <c r="H166" s="19"/>
      <c r="I166" s="19"/>
      <c r="J166" s="19"/>
    </row>
    <row r="167" spans="1:10" x14ac:dyDescent="0.25">
      <c r="A167" s="24"/>
      <c r="B167" s="24"/>
      <c r="C167" s="24"/>
      <c r="D167" s="19"/>
      <c r="E167" s="19"/>
      <c r="F167" s="19"/>
      <c r="G167" s="24"/>
      <c r="H167" s="19"/>
      <c r="I167" s="19"/>
      <c r="J167" s="19"/>
    </row>
  </sheetData>
  <mergeCells count="21">
    <mergeCell ref="A154:J154"/>
    <mergeCell ref="A156:B156"/>
    <mergeCell ref="A105:B105"/>
    <mergeCell ref="A64:B64"/>
    <mergeCell ref="A65:J66"/>
    <mergeCell ref="A72:B72"/>
    <mergeCell ref="A73:J74"/>
    <mergeCell ref="A39:B39"/>
    <mergeCell ref="A40:J41"/>
    <mergeCell ref="B11:J11"/>
    <mergeCell ref="B12:J12"/>
    <mergeCell ref="E15:J15"/>
    <mergeCell ref="E16:G16"/>
    <mergeCell ref="A19:J19"/>
    <mergeCell ref="D15:D17"/>
    <mergeCell ref="J16:J17"/>
    <mergeCell ref="H16:I16"/>
    <mergeCell ref="A15:A17"/>
    <mergeCell ref="B15:B17"/>
    <mergeCell ref="C15:C17"/>
    <mergeCell ref="B13:J13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rowBreaks count="1" manualBreakCount="1">
    <brk id="1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2017-07-10T12:04:54Z</cp:lastPrinted>
  <dcterms:created xsi:type="dcterms:W3CDTF">2016-12-21T08:43:29Z</dcterms:created>
  <dcterms:modified xsi:type="dcterms:W3CDTF">2017-07-10T14:01:59Z</dcterms:modified>
</cp:coreProperties>
</file>